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2" sheetId="1" r:id="rId1"/>
  </sheets>
  <definedNames>
    <definedName name="_xlnm.Print_Area" localSheetId="0">'2'!$A$2:$Q$44</definedName>
  </definedNames>
  <calcPr fullCalcOnLoad="1"/>
</workbook>
</file>

<file path=xl/sharedStrings.xml><?xml version="1.0" encoding="utf-8"?>
<sst xmlns="http://schemas.openxmlformats.org/spreadsheetml/2006/main" count="60" uniqueCount="52">
  <si>
    <t>Ogółem:</t>
  </si>
  <si>
    <t>Pozostała działalność</t>
  </si>
  <si>
    <t xml:space="preserve">Kultura fizyczna </t>
  </si>
  <si>
    <t>Oświetlenie ulic, placów i dróg</t>
  </si>
  <si>
    <t>Gospodarka komunalna i ochrona środowiska</t>
  </si>
  <si>
    <t>Pozostałe zadania w zakresie polityki społecznej</t>
  </si>
  <si>
    <t>Zasiłki stałe</t>
  </si>
  <si>
    <t>Składki na ubezpieczenia zdrowotne opłacane za osoby pobierajace niektóre świadczenia z pomocy spolecznej, niektóre świadczenia rodzinneoraz za osoby uczestniczące w zajęciach w centrum integracji społecznej</t>
  </si>
  <si>
    <t>Domy pomocy społecznej</t>
  </si>
  <si>
    <t>Pomoc społeczna</t>
  </si>
  <si>
    <t>Ochrona zdrowia</t>
  </si>
  <si>
    <t>Stołówki szkolne i przedszkolne</t>
  </si>
  <si>
    <t>Dowożenie uczniów do szkół</t>
  </si>
  <si>
    <t>Gimnazja</t>
  </si>
  <si>
    <t>Przedszkola</t>
  </si>
  <si>
    <t>Oddziały przedszkolne w szkołach podstawowych</t>
  </si>
  <si>
    <t>Szkoły podstawowe</t>
  </si>
  <si>
    <t>Oświata i wychowanie</t>
  </si>
  <si>
    <t>Urzędy gmin</t>
  </si>
  <si>
    <t>Rady gmin</t>
  </si>
  <si>
    <t>Administracja publiczna</t>
  </si>
  <si>
    <t>Cmentarze</t>
  </si>
  <si>
    <t>Opracowania geodezyjne i kartograficzne</t>
  </si>
  <si>
    <t>Plany zagospodarowania przestrzennego</t>
  </si>
  <si>
    <t>Działalność usługowa</t>
  </si>
  <si>
    <t>Gospodarka gruntami i nieruchomościami</t>
  </si>
  <si>
    <t>Różne jednostki obsługi gospodarki mieszkaniowej</t>
  </si>
  <si>
    <t>Gospodarka mieszkaniowa</t>
  </si>
  <si>
    <t>Turystyka</t>
  </si>
  <si>
    <t>na programy finansowane z udziałem środków, o których mowa w art.. 5 ust. 1 pkt 2 i 3, w części związanej z realizacją zadań jednostki samorzadu terytorialnego</t>
  </si>
  <si>
    <t>Wydatki związane z realizacją zadań statutowych</t>
  </si>
  <si>
    <t>Wynagrodzenia i składki od nich naliczane</t>
  </si>
  <si>
    <t>Wniesienie wkładów do spółek prawa handlowego</t>
  </si>
  <si>
    <t>Zakup i objęcie akcji i udziałów</t>
  </si>
  <si>
    <t>w tym:</t>
  </si>
  <si>
    <t>Inwestycje i zakupy inwestycyjne</t>
  </si>
  <si>
    <t>Wydatki na obsługę długu</t>
  </si>
  <si>
    <t>Wydatki
z tytułu poręczeń
i gwarancji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</si>
  <si>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</t>
  </si>
  <si>
    <t>Świadczenia na rzecz osób fizycznych</t>
  </si>
  <si>
    <t>Dotacje na zadania bieżące</t>
  </si>
  <si>
    <t>Wydatki jednostek budżetowych</t>
  </si>
  <si>
    <t>z tego</t>
  </si>
  <si>
    <t>Wydatki majątkowe</t>
  </si>
  <si>
    <t>z tego:</t>
  </si>
  <si>
    <t>Wydatki bieżące</t>
  </si>
  <si>
    <t>Plan
na 2011 r.</t>
  </si>
  <si>
    <t>Nazwa</t>
  </si>
  <si>
    <t>Rozdział</t>
  </si>
  <si>
    <t>Dział</t>
  </si>
  <si>
    <t>w złotych</t>
  </si>
  <si>
    <t>Wydatki
budżetu Gminy Golczewo
w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</si>
</sst>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u val="single"/>
      <sz val="8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4" fontId="2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4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3"/>
  <sheetViews>
    <sheetView showGridLines="0" tabSelected="1" view="pageLayout" zoomScale="80" zoomScaleSheetLayoutView="100" zoomScalePageLayoutView="80" workbookViewId="0" topLeftCell="A37">
      <selection activeCell="C38" sqref="C38:C39"/>
    </sheetView>
  </sheetViews>
  <sheetFormatPr defaultColWidth="9.00390625" defaultRowHeight="12.75"/>
  <cols>
    <col min="1" max="1" width="6.875" style="0" customWidth="1"/>
    <col min="2" max="2" width="7.25390625" style="0" customWidth="1"/>
    <col min="3" max="3" width="13.375" style="0" customWidth="1"/>
    <col min="4" max="4" width="12.75390625" style="0" customWidth="1"/>
    <col min="5" max="5" width="14.125" style="1" customWidth="1"/>
    <col min="6" max="6" width="12.375" style="1" customWidth="1"/>
    <col min="7" max="7" width="13.125" style="1" customWidth="1"/>
    <col min="8" max="8" width="12.375" style="1" customWidth="1"/>
    <col min="9" max="9" width="13.125" style="1" customWidth="1"/>
    <col min="10" max="10" width="13.875" style="1" customWidth="1"/>
    <col min="11" max="11" width="9.25390625" style="1" customWidth="1"/>
    <col min="12" max="12" width="11.25390625" style="1" customWidth="1"/>
    <col min="13" max="13" width="14.75390625" style="1" customWidth="1"/>
    <col min="14" max="14" width="12.25390625" style="0" customWidth="1"/>
    <col min="15" max="15" width="13.25390625" style="0" customWidth="1"/>
    <col min="16" max="16" width="8.375" style="0" customWidth="1"/>
    <col min="17" max="17" width="10.625" style="0" customWidth="1"/>
  </cols>
  <sheetData>
    <row r="2" spans="1:17" ht="47.25" customHeight="1">
      <c r="A2" s="62" t="s">
        <v>51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3" ht="0.75" customHeight="1">
      <c r="A3" s="42"/>
      <c r="B3" s="42"/>
      <c r="C3" s="42"/>
      <c r="D3" s="42"/>
      <c r="E3" s="42"/>
      <c r="F3" s="42"/>
      <c r="G3" s="42"/>
      <c r="H3" s="41"/>
      <c r="I3" s="41"/>
      <c r="M3" s="40" t="s">
        <v>50</v>
      </c>
    </row>
    <row r="4" spans="1:17" s="31" customFormat="1" ht="15" customHeight="1" thickBot="1">
      <c r="A4" s="43" t="s">
        <v>49</v>
      </c>
      <c r="B4" s="43" t="s">
        <v>48</v>
      </c>
      <c r="C4" s="45" t="s">
        <v>47</v>
      </c>
      <c r="D4" s="51" t="s">
        <v>46</v>
      </c>
      <c r="E4" s="69" t="s">
        <v>44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1"/>
    </row>
    <row r="5" spans="1:17" s="31" customFormat="1" ht="12" customHeight="1">
      <c r="A5" s="66"/>
      <c r="B5" s="66"/>
      <c r="C5" s="68"/>
      <c r="D5" s="52"/>
      <c r="E5" s="54" t="s">
        <v>45</v>
      </c>
      <c r="F5" s="57" t="s">
        <v>44</v>
      </c>
      <c r="G5" s="58"/>
      <c r="H5" s="58"/>
      <c r="I5" s="58"/>
      <c r="J5" s="58"/>
      <c r="K5" s="58"/>
      <c r="L5" s="59"/>
      <c r="M5" s="47" t="s">
        <v>43</v>
      </c>
      <c r="N5" s="72" t="s">
        <v>42</v>
      </c>
      <c r="O5" s="73"/>
      <c r="P5" s="73"/>
      <c r="Q5" s="74"/>
    </row>
    <row r="6" spans="1:17" s="31" customFormat="1" ht="36" customHeight="1">
      <c r="A6" s="66"/>
      <c r="B6" s="66"/>
      <c r="C6" s="68"/>
      <c r="D6" s="52"/>
      <c r="E6" s="55"/>
      <c r="F6" s="60" t="s">
        <v>41</v>
      </c>
      <c r="G6" s="61"/>
      <c r="H6" s="43" t="s">
        <v>40</v>
      </c>
      <c r="I6" s="43" t="s">
        <v>39</v>
      </c>
      <c r="J6" s="63" t="s">
        <v>38</v>
      </c>
      <c r="K6" s="43" t="s">
        <v>37</v>
      </c>
      <c r="L6" s="45" t="s">
        <v>36</v>
      </c>
      <c r="M6" s="48"/>
      <c r="N6" s="43" t="s">
        <v>35</v>
      </c>
      <c r="O6" s="37" t="s">
        <v>34</v>
      </c>
      <c r="P6" s="43" t="s">
        <v>33</v>
      </c>
      <c r="Q6" s="43" t="s">
        <v>32</v>
      </c>
    </row>
    <row r="7" spans="1:17" s="36" customFormat="1" ht="293.25" customHeight="1" thickBot="1">
      <c r="A7" s="67"/>
      <c r="B7" s="67"/>
      <c r="C7" s="46"/>
      <c r="D7" s="53"/>
      <c r="E7" s="56"/>
      <c r="F7" s="39" t="s">
        <v>31</v>
      </c>
      <c r="G7" s="38" t="s">
        <v>30</v>
      </c>
      <c r="H7" s="50"/>
      <c r="I7" s="50"/>
      <c r="J7" s="64"/>
      <c r="K7" s="50"/>
      <c r="L7" s="46"/>
      <c r="M7" s="49"/>
      <c r="N7" s="44"/>
      <c r="O7" s="37" t="s">
        <v>29</v>
      </c>
      <c r="P7" s="44"/>
      <c r="Q7" s="44"/>
    </row>
    <row r="8" spans="1:17" s="31" customFormat="1" ht="12.75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4">
        <v>14</v>
      </c>
      <c r="O8" s="34">
        <v>15</v>
      </c>
      <c r="P8" s="34">
        <v>16</v>
      </c>
      <c r="Q8" s="34">
        <v>17</v>
      </c>
    </row>
    <row r="9" spans="1:17" s="33" customFormat="1" ht="21" customHeight="1">
      <c r="A9" s="13">
        <v>630</v>
      </c>
      <c r="B9" s="13"/>
      <c r="C9" s="13" t="s">
        <v>28</v>
      </c>
      <c r="D9" s="22">
        <f aca="true" t="shared" si="0" ref="D9:Q9">D10</f>
        <v>18000</v>
      </c>
      <c r="E9" s="22">
        <f t="shared" si="0"/>
        <v>18000</v>
      </c>
      <c r="F9" s="22">
        <f t="shared" si="0"/>
        <v>0</v>
      </c>
      <c r="G9" s="22">
        <f t="shared" si="0"/>
        <v>18000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22">
        <f t="shared" si="0"/>
        <v>0</v>
      </c>
      <c r="L9" s="22">
        <f t="shared" si="0"/>
        <v>0</v>
      </c>
      <c r="M9" s="22">
        <f t="shared" si="0"/>
        <v>0</v>
      </c>
      <c r="N9" s="22">
        <f t="shared" si="0"/>
        <v>0</v>
      </c>
      <c r="O9" s="22">
        <f t="shared" si="0"/>
        <v>0</v>
      </c>
      <c r="P9" s="22">
        <f t="shared" si="0"/>
        <v>0</v>
      </c>
      <c r="Q9" s="22">
        <f t="shared" si="0"/>
        <v>0</v>
      </c>
    </row>
    <row r="10" spans="1:17" s="31" customFormat="1" ht="32.25" customHeight="1">
      <c r="A10" s="6"/>
      <c r="B10" s="6">
        <v>63095</v>
      </c>
      <c r="C10" s="24" t="s">
        <v>1</v>
      </c>
      <c r="D10" s="4">
        <f>E10+M10</f>
        <v>18000</v>
      </c>
      <c r="E10" s="4">
        <f>F10+G10+H10+I10+J10+K10+L10</f>
        <v>18000</v>
      </c>
      <c r="F10" s="18"/>
      <c r="G10" s="4">
        <v>18000</v>
      </c>
      <c r="H10" s="18"/>
      <c r="I10" s="18"/>
      <c r="J10" s="18"/>
      <c r="K10" s="18"/>
      <c r="L10" s="18"/>
      <c r="M10" s="18"/>
      <c r="N10" s="32"/>
      <c r="O10" s="32"/>
      <c r="P10" s="32"/>
      <c r="Q10" s="32"/>
    </row>
    <row r="11" spans="1:17" s="11" customFormat="1" ht="49.5" customHeight="1">
      <c r="A11" s="13">
        <v>700</v>
      </c>
      <c r="B11" s="13"/>
      <c r="C11" s="9" t="s">
        <v>27</v>
      </c>
      <c r="D11" s="22">
        <f aca="true" t="shared" si="1" ref="D11:Q11">D12+D13+D14</f>
        <v>-25000</v>
      </c>
      <c r="E11" s="22">
        <f t="shared" si="1"/>
        <v>-25000</v>
      </c>
      <c r="F11" s="22">
        <f t="shared" si="1"/>
        <v>0</v>
      </c>
      <c r="G11" s="22">
        <f t="shared" si="1"/>
        <v>-25000</v>
      </c>
      <c r="H11" s="22">
        <f t="shared" si="1"/>
        <v>0</v>
      </c>
      <c r="I11" s="22">
        <f t="shared" si="1"/>
        <v>0</v>
      </c>
      <c r="J11" s="22">
        <f t="shared" si="1"/>
        <v>0</v>
      </c>
      <c r="K11" s="22">
        <f t="shared" si="1"/>
        <v>0</v>
      </c>
      <c r="L11" s="22">
        <f t="shared" si="1"/>
        <v>0</v>
      </c>
      <c r="M11" s="22">
        <f t="shared" si="1"/>
        <v>0</v>
      </c>
      <c r="N11" s="22">
        <f t="shared" si="1"/>
        <v>0</v>
      </c>
      <c r="O11" s="22">
        <f t="shared" si="1"/>
        <v>0</v>
      </c>
      <c r="P11" s="22">
        <f t="shared" si="1"/>
        <v>0</v>
      </c>
      <c r="Q11" s="22">
        <f t="shared" si="1"/>
        <v>0</v>
      </c>
    </row>
    <row r="12" spans="1:17" s="14" customFormat="1" ht="68.25" customHeight="1">
      <c r="A12" s="6"/>
      <c r="B12" s="6">
        <v>70004</v>
      </c>
      <c r="C12" s="17" t="s">
        <v>26</v>
      </c>
      <c r="D12" s="4">
        <f>E12+M12</f>
        <v>-5000</v>
      </c>
      <c r="E12" s="4">
        <f>F12+G12+H12+I12+J12+K12+L12</f>
        <v>-5000</v>
      </c>
      <c r="F12" s="18"/>
      <c r="G12" s="4">
        <v>-5000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s="14" customFormat="1" ht="49.5" customHeight="1">
      <c r="A13" s="17"/>
      <c r="B13" s="17">
        <v>70005</v>
      </c>
      <c r="C13" s="17" t="s">
        <v>25</v>
      </c>
      <c r="D13" s="15">
        <f>E13+M13</f>
        <v>-5000</v>
      </c>
      <c r="E13" s="15">
        <f>F13+G13+H13+I13+J13+K13+L13</f>
        <v>-5000</v>
      </c>
      <c r="F13" s="30"/>
      <c r="G13" s="15">
        <v>-5000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s="14" customFormat="1" ht="41.25" customHeight="1">
      <c r="A14" s="17"/>
      <c r="B14" s="17">
        <v>70095</v>
      </c>
      <c r="C14" s="29" t="s">
        <v>1</v>
      </c>
      <c r="D14" s="15">
        <f>E14+M14</f>
        <v>-15000</v>
      </c>
      <c r="E14" s="15">
        <f>F14+G14+H14+I14+J14+K14+L14</f>
        <v>-15000</v>
      </c>
      <c r="F14" s="15"/>
      <c r="G14" s="15">
        <v>-15000</v>
      </c>
      <c r="H14" s="15"/>
      <c r="I14" s="15"/>
      <c r="J14" s="15"/>
      <c r="K14" s="15"/>
      <c r="L14" s="15"/>
      <c r="M14" s="15"/>
      <c r="N14" s="3"/>
      <c r="O14" s="3"/>
      <c r="P14" s="3"/>
      <c r="Q14" s="3"/>
    </row>
    <row r="15" spans="1:17" s="14" customFormat="1" ht="30" customHeight="1">
      <c r="A15" s="13">
        <v>710</v>
      </c>
      <c r="B15" s="13"/>
      <c r="C15" s="8" t="s">
        <v>24</v>
      </c>
      <c r="D15" s="22">
        <f aca="true" t="shared" si="2" ref="D15:Q15">D16+D17+D18</f>
        <v>-7000</v>
      </c>
      <c r="E15" s="22">
        <f t="shared" si="2"/>
        <v>-7000</v>
      </c>
      <c r="F15" s="22">
        <f t="shared" si="2"/>
        <v>0</v>
      </c>
      <c r="G15" s="22">
        <f t="shared" si="2"/>
        <v>-7000</v>
      </c>
      <c r="H15" s="22">
        <f t="shared" si="2"/>
        <v>0</v>
      </c>
      <c r="I15" s="22">
        <f t="shared" si="2"/>
        <v>0</v>
      </c>
      <c r="J15" s="22">
        <f t="shared" si="2"/>
        <v>0</v>
      </c>
      <c r="K15" s="22">
        <f t="shared" si="2"/>
        <v>0</v>
      </c>
      <c r="L15" s="22">
        <f t="shared" si="2"/>
        <v>0</v>
      </c>
      <c r="M15" s="22">
        <f t="shared" si="2"/>
        <v>0</v>
      </c>
      <c r="N15" s="22">
        <f t="shared" si="2"/>
        <v>0</v>
      </c>
      <c r="O15" s="22">
        <f t="shared" si="2"/>
        <v>0</v>
      </c>
      <c r="P15" s="22">
        <f t="shared" si="2"/>
        <v>0</v>
      </c>
      <c r="Q15" s="22">
        <f t="shared" si="2"/>
        <v>0</v>
      </c>
    </row>
    <row r="16" spans="1:17" s="14" customFormat="1" ht="54" customHeight="1">
      <c r="A16" s="6"/>
      <c r="B16" s="6">
        <v>71004</v>
      </c>
      <c r="C16" s="28" t="s">
        <v>23</v>
      </c>
      <c r="D16" s="4">
        <f>E16+M16</f>
        <v>-3000</v>
      </c>
      <c r="E16" s="4">
        <f>F16+G16+H16+I16+J16+K16+L16</f>
        <v>-3000</v>
      </c>
      <c r="F16" s="18"/>
      <c r="G16" s="4">
        <v>-3000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s="14" customFormat="1" ht="41.25" customHeight="1">
      <c r="A17" s="6"/>
      <c r="B17" s="6">
        <v>71014</v>
      </c>
      <c r="C17" s="10" t="s">
        <v>22</v>
      </c>
      <c r="D17" s="4">
        <f>E17+M17</f>
        <v>-2000</v>
      </c>
      <c r="E17" s="4">
        <f>F17+G17+H17+I17+J17+K17+L17</f>
        <v>-2000</v>
      </c>
      <c r="F17" s="18"/>
      <c r="G17" s="4">
        <v>-2000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s="14" customFormat="1" ht="22.5" customHeight="1">
      <c r="A18" s="6"/>
      <c r="B18" s="6">
        <v>71035</v>
      </c>
      <c r="C18" s="24" t="s">
        <v>21</v>
      </c>
      <c r="D18" s="4">
        <f>E18+M18</f>
        <v>-2000</v>
      </c>
      <c r="E18" s="4">
        <f>F18+G18+H18+I18+J18+K18+L18</f>
        <v>-2000</v>
      </c>
      <c r="F18" s="4"/>
      <c r="G18" s="4">
        <v>-2000</v>
      </c>
      <c r="H18" s="4"/>
      <c r="I18" s="4"/>
      <c r="J18" s="4"/>
      <c r="K18" s="4"/>
      <c r="L18" s="4"/>
      <c r="M18" s="4"/>
      <c r="N18" s="3"/>
      <c r="O18" s="3"/>
      <c r="P18" s="3"/>
      <c r="Q18" s="3"/>
    </row>
    <row r="19" spans="1:17" ht="34.5" customHeight="1">
      <c r="A19" s="13">
        <v>750</v>
      </c>
      <c r="B19" s="6"/>
      <c r="C19" s="9" t="s">
        <v>20</v>
      </c>
      <c r="D19" s="22">
        <f aca="true" t="shared" si="3" ref="D19:Q19">D20+D21+D22</f>
        <v>-206941.68</v>
      </c>
      <c r="E19" s="22">
        <f t="shared" si="3"/>
        <v>-206941.68</v>
      </c>
      <c r="F19" s="22">
        <f t="shared" si="3"/>
        <v>-87000</v>
      </c>
      <c r="G19" s="22">
        <f t="shared" si="3"/>
        <v>-108941.68</v>
      </c>
      <c r="H19" s="22">
        <f t="shared" si="3"/>
        <v>0</v>
      </c>
      <c r="I19" s="22">
        <f t="shared" si="3"/>
        <v>-11000</v>
      </c>
      <c r="J19" s="22">
        <f t="shared" si="3"/>
        <v>0</v>
      </c>
      <c r="K19" s="22">
        <f t="shared" si="3"/>
        <v>0</v>
      </c>
      <c r="L19" s="22">
        <f t="shared" si="3"/>
        <v>0</v>
      </c>
      <c r="M19" s="22">
        <f t="shared" si="3"/>
        <v>0</v>
      </c>
      <c r="N19" s="22">
        <f t="shared" si="3"/>
        <v>0</v>
      </c>
      <c r="O19" s="22">
        <f t="shared" si="3"/>
        <v>0</v>
      </c>
      <c r="P19" s="22">
        <f t="shared" si="3"/>
        <v>0</v>
      </c>
      <c r="Q19" s="22">
        <f t="shared" si="3"/>
        <v>0</v>
      </c>
    </row>
    <row r="20" spans="1:17" s="14" customFormat="1" ht="26.25" customHeight="1">
      <c r="A20" s="6"/>
      <c r="B20" s="6">
        <v>75022</v>
      </c>
      <c r="C20" s="17" t="s">
        <v>19</v>
      </c>
      <c r="D20" s="4">
        <f>E20+M20</f>
        <v>-25000</v>
      </c>
      <c r="E20" s="4">
        <f>F20+G20+H20+I20+J20+K20+L20</f>
        <v>-25000</v>
      </c>
      <c r="F20" s="4"/>
      <c r="G20" s="4">
        <v>-14000</v>
      </c>
      <c r="H20" s="4"/>
      <c r="I20" s="4">
        <v>-11000</v>
      </c>
      <c r="J20" s="18"/>
      <c r="K20" s="18"/>
      <c r="L20" s="18"/>
      <c r="M20" s="18"/>
      <c r="N20" s="18"/>
      <c r="O20" s="18"/>
      <c r="P20" s="18"/>
      <c r="Q20" s="18"/>
    </row>
    <row r="21" spans="1:17" ht="23.25" customHeight="1">
      <c r="A21" s="6"/>
      <c r="B21" s="6">
        <v>75023</v>
      </c>
      <c r="C21" s="17" t="s">
        <v>18</v>
      </c>
      <c r="D21" s="4">
        <f>E21+M21</f>
        <v>-163941.68</v>
      </c>
      <c r="E21" s="4">
        <f>F21+G21+H21+I21+J21+K21+L21</f>
        <v>-163941.68</v>
      </c>
      <c r="F21" s="4">
        <v>-87000</v>
      </c>
      <c r="G21" s="4">
        <v>-76941.68</v>
      </c>
      <c r="H21" s="4"/>
      <c r="I21" s="4"/>
      <c r="J21" s="4"/>
      <c r="K21" s="4"/>
      <c r="L21" s="4"/>
      <c r="M21" s="4"/>
      <c r="N21" s="23"/>
      <c r="O21" s="23"/>
      <c r="P21" s="23"/>
      <c r="Q21" s="23"/>
    </row>
    <row r="22" spans="1:17" ht="30" customHeight="1">
      <c r="A22" s="6"/>
      <c r="B22" s="6">
        <v>75095</v>
      </c>
      <c r="C22" s="24" t="s">
        <v>1</v>
      </c>
      <c r="D22" s="27">
        <f>E22+M22</f>
        <v>-18000</v>
      </c>
      <c r="E22" s="4">
        <f>F22+G22+H22+I22+J22+K22+L22</f>
        <v>-18000</v>
      </c>
      <c r="F22" s="4"/>
      <c r="G22" s="27">
        <v>-18000</v>
      </c>
      <c r="H22" s="27"/>
      <c r="I22" s="27"/>
      <c r="J22" s="4"/>
      <c r="K22" s="4"/>
      <c r="L22" s="4"/>
      <c r="M22" s="4"/>
      <c r="N22" s="23"/>
      <c r="O22" s="23"/>
      <c r="P22" s="23"/>
      <c r="Q22" s="23"/>
    </row>
    <row r="23" spans="1:17" ht="25.5">
      <c r="A23" s="13">
        <v>801</v>
      </c>
      <c r="B23" s="6"/>
      <c r="C23" s="9" t="s">
        <v>17</v>
      </c>
      <c r="D23" s="22">
        <f aca="true" t="shared" si="4" ref="D23:Q23">D24+D25+D26+D27+D28+D29</f>
        <v>-616140</v>
      </c>
      <c r="E23" s="22">
        <f t="shared" si="4"/>
        <v>-90000</v>
      </c>
      <c r="F23" s="22">
        <f t="shared" si="4"/>
        <v>-39000</v>
      </c>
      <c r="G23" s="22">
        <f t="shared" si="4"/>
        <v>-51000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-526140</v>
      </c>
      <c r="N23" s="22">
        <f t="shared" si="4"/>
        <v>-526140</v>
      </c>
      <c r="O23" s="22">
        <f t="shared" si="4"/>
        <v>-526140</v>
      </c>
      <c r="P23" s="22">
        <f t="shared" si="4"/>
        <v>0</v>
      </c>
      <c r="Q23" s="22">
        <f t="shared" si="4"/>
        <v>0</v>
      </c>
    </row>
    <row r="24" spans="1:17" ht="25.5">
      <c r="A24" s="26"/>
      <c r="B24" s="6">
        <v>80101</v>
      </c>
      <c r="C24" s="17" t="s">
        <v>16</v>
      </c>
      <c r="D24" s="4">
        <f>E24+M24</f>
        <v>-35000</v>
      </c>
      <c r="E24" s="4">
        <f>F24+G24+H24+I24+J24+K24+L24</f>
        <v>-35000</v>
      </c>
      <c r="F24" s="4">
        <v>-15000</v>
      </c>
      <c r="G24" s="4">
        <v>-20000</v>
      </c>
      <c r="H24" s="4"/>
      <c r="I24" s="4"/>
      <c r="J24" s="4"/>
      <c r="K24" s="4"/>
      <c r="L24" s="4"/>
      <c r="M24" s="4"/>
      <c r="N24" s="4"/>
      <c r="O24" s="4"/>
      <c r="P24" s="18"/>
      <c r="Q24" s="18"/>
    </row>
    <row r="25" spans="1:17" ht="51">
      <c r="A25" s="25"/>
      <c r="B25" s="6">
        <v>80103</v>
      </c>
      <c r="C25" s="17" t="s">
        <v>15</v>
      </c>
      <c r="D25" s="4">
        <f>E25+M25</f>
        <v>-5000</v>
      </c>
      <c r="E25" s="4">
        <f>F25+G25+H25+I25+J25+K25+L25</f>
        <v>-5000</v>
      </c>
      <c r="F25" s="4">
        <v>-2000</v>
      </c>
      <c r="G25" s="4">
        <v>-3000</v>
      </c>
      <c r="H25" s="4"/>
      <c r="I25" s="4"/>
      <c r="J25" s="4"/>
      <c r="K25" s="4"/>
      <c r="L25" s="4"/>
      <c r="M25" s="4"/>
      <c r="N25" s="4"/>
      <c r="O25" s="4"/>
      <c r="P25" s="18"/>
      <c r="Q25" s="18"/>
    </row>
    <row r="26" spans="1:17" ht="26.25" customHeight="1">
      <c r="A26" s="25"/>
      <c r="B26" s="6">
        <v>80104</v>
      </c>
      <c r="C26" s="17" t="s">
        <v>14</v>
      </c>
      <c r="D26" s="4">
        <f>E26+M26</f>
        <v>-20000</v>
      </c>
      <c r="E26" s="4">
        <f>F26+G26+H26+I26+J26+K26+L26</f>
        <v>-20000</v>
      </c>
      <c r="F26" s="4">
        <v>-8000</v>
      </c>
      <c r="G26" s="4">
        <v>-12000</v>
      </c>
      <c r="H26" s="4"/>
      <c r="I26" s="4"/>
      <c r="J26" s="4"/>
      <c r="K26" s="4"/>
      <c r="L26" s="4"/>
      <c r="M26" s="4"/>
      <c r="N26" s="4"/>
      <c r="O26" s="4"/>
      <c r="P26" s="18"/>
      <c r="Q26" s="18"/>
    </row>
    <row r="27" spans="1:17" ht="24" customHeight="1">
      <c r="A27" s="25"/>
      <c r="B27" s="6">
        <v>80110</v>
      </c>
      <c r="C27" s="17" t="s">
        <v>13</v>
      </c>
      <c r="D27" s="4">
        <f>E27+M27</f>
        <v>-546140</v>
      </c>
      <c r="E27" s="4">
        <f>F27+G27+H27+I27+J27+K27+L27</f>
        <v>-20000</v>
      </c>
      <c r="F27" s="4">
        <v>-11000</v>
      </c>
      <c r="G27" s="4">
        <v>-9000</v>
      </c>
      <c r="H27" s="4"/>
      <c r="I27" s="4"/>
      <c r="J27" s="4"/>
      <c r="K27" s="4"/>
      <c r="L27" s="4"/>
      <c r="M27" s="4">
        <v>-526140</v>
      </c>
      <c r="N27" s="4">
        <v>-526140</v>
      </c>
      <c r="O27" s="4">
        <v>-526140</v>
      </c>
      <c r="P27" s="18"/>
      <c r="Q27" s="18"/>
    </row>
    <row r="28" spans="1:17" ht="38.25">
      <c r="A28" s="25"/>
      <c r="B28" s="6">
        <v>80113</v>
      </c>
      <c r="C28" s="17" t="s">
        <v>12</v>
      </c>
      <c r="D28" s="4">
        <f>E28+M28</f>
        <v>-5000</v>
      </c>
      <c r="E28" s="4">
        <f>F28+G28+H28+I28+J28+K28+L28</f>
        <v>-5000</v>
      </c>
      <c r="F28" s="4">
        <v>-2000</v>
      </c>
      <c r="G28" s="4">
        <v>-3000</v>
      </c>
      <c r="H28" s="4"/>
      <c r="I28" s="4"/>
      <c r="J28" s="4"/>
      <c r="K28" s="4"/>
      <c r="L28" s="4"/>
      <c r="M28" s="4"/>
      <c r="N28" s="4"/>
      <c r="O28" s="4"/>
      <c r="P28" s="18"/>
      <c r="Q28" s="18"/>
    </row>
    <row r="29" spans="1:17" ht="38.25">
      <c r="A29" s="6"/>
      <c r="B29" s="6">
        <v>80148</v>
      </c>
      <c r="C29" s="24" t="s">
        <v>11</v>
      </c>
      <c r="D29" s="4">
        <f>E29</f>
        <v>-5000</v>
      </c>
      <c r="E29" s="4">
        <f>F29+G29+H29+I29+J29</f>
        <v>-5000</v>
      </c>
      <c r="F29" s="4">
        <v>-1000</v>
      </c>
      <c r="G29" s="4">
        <v>-4000</v>
      </c>
      <c r="H29" s="4"/>
      <c r="I29" s="4"/>
      <c r="J29" s="4"/>
      <c r="K29" s="4"/>
      <c r="L29" s="4"/>
      <c r="M29" s="4"/>
      <c r="N29" s="23"/>
      <c r="O29" s="23"/>
      <c r="P29" s="23"/>
      <c r="Q29" s="23"/>
    </row>
    <row r="30" spans="1:17" ht="25.5">
      <c r="A30" s="13">
        <v>851</v>
      </c>
      <c r="B30" s="13"/>
      <c r="C30" s="8" t="s">
        <v>10</v>
      </c>
      <c r="D30" s="22">
        <f aca="true" t="shared" si="5" ref="D30:Q30">D31</f>
        <v>-1000</v>
      </c>
      <c r="E30" s="22">
        <f t="shared" si="5"/>
        <v>-1000</v>
      </c>
      <c r="F30" s="22">
        <f t="shared" si="5"/>
        <v>0</v>
      </c>
      <c r="G30" s="22">
        <f t="shared" si="5"/>
        <v>-1000</v>
      </c>
      <c r="H30" s="22">
        <f t="shared" si="5"/>
        <v>0</v>
      </c>
      <c r="I30" s="22">
        <f t="shared" si="5"/>
        <v>0</v>
      </c>
      <c r="J30" s="22">
        <f t="shared" si="5"/>
        <v>0</v>
      </c>
      <c r="K30" s="22">
        <f t="shared" si="5"/>
        <v>0</v>
      </c>
      <c r="L30" s="22">
        <f t="shared" si="5"/>
        <v>0</v>
      </c>
      <c r="M30" s="22">
        <f t="shared" si="5"/>
        <v>0</v>
      </c>
      <c r="N30" s="22">
        <f t="shared" si="5"/>
        <v>0</v>
      </c>
      <c r="O30" s="22">
        <f t="shared" si="5"/>
        <v>0</v>
      </c>
      <c r="P30" s="22">
        <f t="shared" si="5"/>
        <v>0</v>
      </c>
      <c r="Q30" s="22">
        <f t="shared" si="5"/>
        <v>0</v>
      </c>
    </row>
    <row r="31" spans="1:17" s="14" customFormat="1" ht="25.5">
      <c r="A31" s="6"/>
      <c r="B31" s="6">
        <v>85195</v>
      </c>
      <c r="C31" s="16" t="s">
        <v>1</v>
      </c>
      <c r="D31" s="4">
        <f>E31+M31</f>
        <v>-1000</v>
      </c>
      <c r="E31" s="4">
        <f>F31+G31+H31+I31+J31+K31+L31</f>
        <v>-1000</v>
      </c>
      <c r="F31" s="4"/>
      <c r="G31" s="4">
        <v>-1000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ht="25.5">
      <c r="A32" s="9">
        <v>852</v>
      </c>
      <c r="B32" s="9"/>
      <c r="C32" s="8" t="s">
        <v>9</v>
      </c>
      <c r="D32" s="7">
        <f aca="true" t="shared" si="6" ref="D32:Q32">D33+D34+D35+D36</f>
        <v>-61570</v>
      </c>
      <c r="E32" s="7">
        <f t="shared" si="6"/>
        <v>-61570</v>
      </c>
      <c r="F32" s="7">
        <f t="shared" si="6"/>
        <v>0</v>
      </c>
      <c r="G32" s="7">
        <f t="shared" si="6"/>
        <v>3545</v>
      </c>
      <c r="H32" s="7">
        <f t="shared" si="6"/>
        <v>0</v>
      </c>
      <c r="I32" s="7">
        <f t="shared" si="6"/>
        <v>-65115</v>
      </c>
      <c r="J32" s="7">
        <f t="shared" si="6"/>
        <v>0</v>
      </c>
      <c r="K32" s="7">
        <f t="shared" si="6"/>
        <v>0</v>
      </c>
      <c r="L32" s="7">
        <f t="shared" si="6"/>
        <v>0</v>
      </c>
      <c r="M32" s="7">
        <f t="shared" si="6"/>
        <v>0</v>
      </c>
      <c r="N32" s="7">
        <f t="shared" si="6"/>
        <v>0</v>
      </c>
      <c r="O32" s="7">
        <f t="shared" si="6"/>
        <v>0</v>
      </c>
      <c r="P32" s="7">
        <f t="shared" si="6"/>
        <v>0</v>
      </c>
      <c r="Q32" s="7">
        <f t="shared" si="6"/>
        <v>0</v>
      </c>
    </row>
    <row r="33" spans="1:17" s="14" customFormat="1" ht="33" customHeight="1">
      <c r="A33" s="20"/>
      <c r="B33" s="6">
        <v>85202</v>
      </c>
      <c r="C33" s="16" t="s">
        <v>8</v>
      </c>
      <c r="D33" s="18">
        <f>E33</f>
        <v>8795</v>
      </c>
      <c r="E33" s="18">
        <f>F33+G33+H33+I33+J33+K33+L33</f>
        <v>8795</v>
      </c>
      <c r="F33" s="18"/>
      <c r="G33" s="4">
        <v>8795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s="14" customFormat="1" ht="242.25">
      <c r="A34" s="21"/>
      <c r="B34" s="6">
        <v>85213</v>
      </c>
      <c r="C34" s="16" t="s">
        <v>7</v>
      </c>
      <c r="D34" s="4">
        <f>E34+M34</f>
        <v>-5250</v>
      </c>
      <c r="E34" s="4">
        <f>F34+G34+H34+I34+J34+K34+L34</f>
        <v>-5250</v>
      </c>
      <c r="F34" s="4"/>
      <c r="G34" s="4">
        <v>-5250</v>
      </c>
      <c r="H34" s="4"/>
      <c r="I34" s="4"/>
      <c r="J34" s="4"/>
      <c r="K34" s="4"/>
      <c r="L34" s="4"/>
      <c r="M34" s="18"/>
      <c r="N34" s="18"/>
      <c r="O34" s="18"/>
      <c r="P34" s="18"/>
      <c r="Q34" s="18"/>
    </row>
    <row r="35" spans="1:17" s="14" customFormat="1" ht="18" customHeight="1">
      <c r="A35" s="20"/>
      <c r="B35" s="6">
        <v>85216</v>
      </c>
      <c r="C35" s="19" t="s">
        <v>6</v>
      </c>
      <c r="D35" s="4">
        <f>E35+M35</f>
        <v>-42500</v>
      </c>
      <c r="E35" s="4">
        <f>F35+G35+H35+I35+J35+K35+L35</f>
        <v>-42500</v>
      </c>
      <c r="F35" s="4"/>
      <c r="G35" s="4"/>
      <c r="H35" s="4"/>
      <c r="I35" s="4">
        <v>-42500</v>
      </c>
      <c r="J35" s="4"/>
      <c r="K35" s="4"/>
      <c r="L35" s="4"/>
      <c r="M35" s="18"/>
      <c r="N35" s="18"/>
      <c r="O35" s="18"/>
      <c r="P35" s="18"/>
      <c r="Q35" s="18"/>
    </row>
    <row r="36" spans="1:17" s="14" customFormat="1" ht="26.25" customHeight="1">
      <c r="A36" s="6"/>
      <c r="B36" s="17">
        <v>85295</v>
      </c>
      <c r="C36" s="16" t="s">
        <v>1</v>
      </c>
      <c r="D36" s="4">
        <f>E36+M36</f>
        <v>-22615</v>
      </c>
      <c r="E36" s="4">
        <f>F36+G36+H36+I36+J36+K36+L36</f>
        <v>-22615</v>
      </c>
      <c r="F36" s="15"/>
      <c r="G36" s="15"/>
      <c r="H36" s="15"/>
      <c r="I36" s="15">
        <v>-22615</v>
      </c>
      <c r="J36" s="15"/>
      <c r="K36" s="15"/>
      <c r="L36" s="15"/>
      <c r="M36" s="15"/>
      <c r="N36" s="3"/>
      <c r="O36" s="3"/>
      <c r="P36" s="3"/>
      <c r="Q36" s="3"/>
    </row>
    <row r="37" spans="1:17" ht="63.75">
      <c r="A37" s="9">
        <v>853</v>
      </c>
      <c r="B37" s="9"/>
      <c r="C37" s="8" t="s">
        <v>5</v>
      </c>
      <c r="D37" s="7">
        <f aca="true" t="shared" si="7" ref="D37:I37">D38</f>
        <v>14011.79</v>
      </c>
      <c r="E37" s="7">
        <f t="shared" si="7"/>
        <v>14011.79</v>
      </c>
      <c r="F37" s="7">
        <f t="shared" si="7"/>
        <v>0</v>
      </c>
      <c r="G37" s="7">
        <f t="shared" si="7"/>
        <v>0</v>
      </c>
      <c r="H37" s="7">
        <f t="shared" si="7"/>
        <v>0</v>
      </c>
      <c r="I37" s="7">
        <f t="shared" si="7"/>
        <v>0</v>
      </c>
      <c r="J37" s="7">
        <v>14011.79</v>
      </c>
      <c r="K37" s="7">
        <f aca="true" t="shared" si="8" ref="K37:Q37">K38</f>
        <v>0</v>
      </c>
      <c r="L37" s="7">
        <f t="shared" si="8"/>
        <v>0</v>
      </c>
      <c r="M37" s="7">
        <f t="shared" si="8"/>
        <v>0</v>
      </c>
      <c r="N37" s="7">
        <f t="shared" si="8"/>
        <v>0</v>
      </c>
      <c r="O37" s="7">
        <f t="shared" si="8"/>
        <v>0</v>
      </c>
      <c r="P37" s="7">
        <f t="shared" si="8"/>
        <v>0</v>
      </c>
      <c r="Q37" s="7">
        <f t="shared" si="8"/>
        <v>0</v>
      </c>
    </row>
    <row r="38" spans="1:17" ht="25.5">
      <c r="A38" s="6"/>
      <c r="B38" s="6">
        <v>85395</v>
      </c>
      <c r="C38" s="5" t="s">
        <v>1</v>
      </c>
      <c r="D38" s="4">
        <f>E38+M38</f>
        <v>14011.79</v>
      </c>
      <c r="E38" s="4">
        <f>F38+G38+H38+I38+J38+K38</f>
        <v>14011.79</v>
      </c>
      <c r="F38" s="4"/>
      <c r="G38" s="4"/>
      <c r="H38" s="4"/>
      <c r="I38" s="4"/>
      <c r="J38" s="4">
        <v>14011.79</v>
      </c>
      <c r="K38" s="4"/>
      <c r="L38" s="4"/>
      <c r="M38" s="4"/>
      <c r="N38" s="3"/>
      <c r="O38" s="3"/>
      <c r="P38" s="3"/>
      <c r="Q38" s="3"/>
    </row>
    <row r="39" spans="1:17" s="11" customFormat="1" ht="60" customHeight="1">
      <c r="A39" s="13">
        <v>900</v>
      </c>
      <c r="B39" s="13"/>
      <c r="C39" s="8" t="s">
        <v>4</v>
      </c>
      <c r="D39" s="12">
        <f aca="true" t="shared" si="9" ref="D39:Q39">D40+D41</f>
        <v>-65000</v>
      </c>
      <c r="E39" s="12">
        <f t="shared" si="9"/>
        <v>-81000</v>
      </c>
      <c r="F39" s="12">
        <f t="shared" si="9"/>
        <v>-50000</v>
      </c>
      <c r="G39" s="12">
        <f t="shared" si="9"/>
        <v>-31000</v>
      </c>
      <c r="H39" s="12">
        <f t="shared" si="9"/>
        <v>0</v>
      </c>
      <c r="I39" s="12">
        <f t="shared" si="9"/>
        <v>0</v>
      </c>
      <c r="J39" s="12">
        <f t="shared" si="9"/>
        <v>0</v>
      </c>
      <c r="K39" s="12">
        <f t="shared" si="9"/>
        <v>0</v>
      </c>
      <c r="L39" s="12">
        <f t="shared" si="9"/>
        <v>0</v>
      </c>
      <c r="M39" s="12">
        <f t="shared" si="9"/>
        <v>16000</v>
      </c>
      <c r="N39" s="12">
        <f t="shared" si="9"/>
        <v>16000</v>
      </c>
      <c r="O39" s="12">
        <f t="shared" si="9"/>
        <v>0</v>
      </c>
      <c r="P39" s="12">
        <f t="shared" si="9"/>
        <v>0</v>
      </c>
      <c r="Q39" s="12">
        <f t="shared" si="9"/>
        <v>0</v>
      </c>
    </row>
    <row r="40" spans="1:17" ht="38.25">
      <c r="A40" s="6"/>
      <c r="B40" s="6">
        <v>90015</v>
      </c>
      <c r="C40" s="10" t="s">
        <v>3</v>
      </c>
      <c r="D40" s="4">
        <f>E40+M40</f>
        <v>-13000</v>
      </c>
      <c r="E40" s="4">
        <f>F40+G40+H40+I40+J40+K40+L40</f>
        <v>-20000</v>
      </c>
      <c r="F40" s="4"/>
      <c r="G40" s="4">
        <v>-20000</v>
      </c>
      <c r="H40" s="4"/>
      <c r="I40" s="4"/>
      <c r="J40" s="4"/>
      <c r="K40" s="4"/>
      <c r="L40" s="4"/>
      <c r="M40" s="4">
        <v>7000</v>
      </c>
      <c r="N40" s="3">
        <v>7000</v>
      </c>
      <c r="O40" s="3"/>
      <c r="P40" s="3"/>
      <c r="Q40" s="3"/>
    </row>
    <row r="41" spans="1:17" ht="30.75" customHeight="1">
      <c r="A41" s="6"/>
      <c r="B41" s="6">
        <v>90095</v>
      </c>
      <c r="C41" s="5" t="s">
        <v>1</v>
      </c>
      <c r="D41" s="4">
        <f>E41+M41</f>
        <v>-52000</v>
      </c>
      <c r="E41" s="4">
        <f>F41+G41+H41+I41+J41+K41+L41</f>
        <v>-61000</v>
      </c>
      <c r="F41" s="4">
        <v>-50000</v>
      </c>
      <c r="G41" s="4">
        <v>-11000</v>
      </c>
      <c r="H41" s="4"/>
      <c r="I41" s="4"/>
      <c r="J41" s="4"/>
      <c r="K41" s="4"/>
      <c r="L41" s="4"/>
      <c r="M41" s="4">
        <v>9000</v>
      </c>
      <c r="N41" s="3">
        <v>9000</v>
      </c>
      <c r="O41" s="3"/>
      <c r="P41" s="3"/>
      <c r="Q41" s="3"/>
    </row>
    <row r="42" spans="1:17" ht="25.5">
      <c r="A42" s="9">
        <v>926</v>
      </c>
      <c r="B42" s="9"/>
      <c r="C42" s="8" t="s">
        <v>2</v>
      </c>
      <c r="D42" s="7">
        <f aca="true" t="shared" si="10" ref="D42:Q42">D43</f>
        <v>-10145</v>
      </c>
      <c r="E42" s="7">
        <f t="shared" si="10"/>
        <v>-10145</v>
      </c>
      <c r="F42" s="7">
        <f t="shared" si="10"/>
        <v>0</v>
      </c>
      <c r="G42" s="7">
        <f t="shared" si="10"/>
        <v>-5000</v>
      </c>
      <c r="H42" s="7">
        <f t="shared" si="10"/>
        <v>0</v>
      </c>
      <c r="I42" s="7">
        <f t="shared" si="10"/>
        <v>-5145</v>
      </c>
      <c r="J42" s="7">
        <f t="shared" si="10"/>
        <v>0</v>
      </c>
      <c r="K42" s="7">
        <f t="shared" si="10"/>
        <v>0</v>
      </c>
      <c r="L42" s="7">
        <f t="shared" si="10"/>
        <v>0</v>
      </c>
      <c r="M42" s="7">
        <f t="shared" si="10"/>
        <v>0</v>
      </c>
      <c r="N42" s="7">
        <f t="shared" si="10"/>
        <v>0</v>
      </c>
      <c r="O42" s="7">
        <f t="shared" si="10"/>
        <v>0</v>
      </c>
      <c r="P42" s="7">
        <f t="shared" si="10"/>
        <v>0</v>
      </c>
      <c r="Q42" s="7">
        <f t="shared" si="10"/>
        <v>0</v>
      </c>
    </row>
    <row r="43" spans="1:17" ht="25.5">
      <c r="A43" s="6"/>
      <c r="B43" s="6">
        <v>92695</v>
      </c>
      <c r="C43" s="5" t="s">
        <v>1</v>
      </c>
      <c r="D43" s="4">
        <f>E43+M43</f>
        <v>-10145</v>
      </c>
      <c r="E43" s="4">
        <f>F43+G43+H43+I43+J43+K43</f>
        <v>-10145</v>
      </c>
      <c r="F43" s="4"/>
      <c r="G43" s="4">
        <v>-5000</v>
      </c>
      <c r="H43" s="4"/>
      <c r="I43" s="4">
        <v>-5145</v>
      </c>
      <c r="J43" s="4"/>
      <c r="K43" s="4"/>
      <c r="L43" s="4"/>
      <c r="M43" s="4"/>
      <c r="N43" s="3"/>
      <c r="O43" s="3"/>
      <c r="P43" s="3"/>
      <c r="Q43" s="3"/>
    </row>
    <row r="44" spans="1:17" ht="31.5" customHeight="1">
      <c r="A44" s="65" t="s">
        <v>0</v>
      </c>
      <c r="B44" s="65"/>
      <c r="C44" s="65"/>
      <c r="D44" s="2">
        <f aca="true" t="shared" si="11" ref="D44:Q44">D9+D11+D15+D19+D23+D30+D32+D37+D39+D42</f>
        <v>-960784.8899999999</v>
      </c>
      <c r="E44" s="2">
        <f t="shared" si="11"/>
        <v>-450644.89</v>
      </c>
      <c r="F44" s="2">
        <f t="shared" si="11"/>
        <v>-176000</v>
      </c>
      <c r="G44" s="2">
        <f t="shared" si="11"/>
        <v>-207396.68</v>
      </c>
      <c r="H44" s="2">
        <f t="shared" si="11"/>
        <v>0</v>
      </c>
      <c r="I44" s="2">
        <f t="shared" si="11"/>
        <v>-81260</v>
      </c>
      <c r="J44" s="2">
        <f t="shared" si="11"/>
        <v>14011.79</v>
      </c>
      <c r="K44" s="2">
        <f t="shared" si="11"/>
        <v>0</v>
      </c>
      <c r="L44" s="2">
        <f t="shared" si="11"/>
        <v>0</v>
      </c>
      <c r="M44" s="2">
        <f t="shared" si="11"/>
        <v>-510140</v>
      </c>
      <c r="N44" s="2">
        <f t="shared" si="11"/>
        <v>-510140</v>
      </c>
      <c r="O44" s="2">
        <f t="shared" si="11"/>
        <v>-526140</v>
      </c>
      <c r="P44" s="2">
        <f t="shared" si="11"/>
        <v>0</v>
      </c>
      <c r="Q44" s="2">
        <f t="shared" si="11"/>
        <v>0</v>
      </c>
    </row>
    <row r="45" spans="2:13" ht="12.75">
      <c r="B45" s="1"/>
      <c r="C45" s="1"/>
      <c r="D45" s="1"/>
      <c r="M45" s="2" t="e">
        <f>#REF!</f>
        <v>#REF!</v>
      </c>
    </row>
    <row r="46" spans="2:4" ht="12.75">
      <c r="B46" s="1"/>
      <c r="C46" s="1"/>
      <c r="D46" s="1"/>
    </row>
    <row r="47" spans="2:4" ht="12.75">
      <c r="B47" s="1"/>
      <c r="C47" s="1"/>
      <c r="D47" s="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4" ht="12.75">
      <c r="B50" s="1"/>
      <c r="C50" s="1"/>
      <c r="D50" s="1"/>
    </row>
    <row r="51" spans="2:4" ht="12.75">
      <c r="B51" s="1"/>
      <c r="C51" s="1"/>
      <c r="D51" s="1"/>
    </row>
    <row r="52" spans="2:4" ht="12.75">
      <c r="B52" s="1"/>
      <c r="C52" s="1"/>
      <c r="D52" s="1"/>
    </row>
    <row r="53" spans="2:4" ht="12.75">
      <c r="B53" s="1"/>
      <c r="C53" s="1"/>
      <c r="D53" s="1"/>
    </row>
  </sheetData>
  <sheetProtection/>
  <mergeCells count="20">
    <mergeCell ref="A2:Q2"/>
    <mergeCell ref="J6:J7"/>
    <mergeCell ref="K6:K7"/>
    <mergeCell ref="A44:C44"/>
    <mergeCell ref="A4:A7"/>
    <mergeCell ref="B4:B7"/>
    <mergeCell ref="C4:C7"/>
    <mergeCell ref="E4:Q4"/>
    <mergeCell ref="N5:Q5"/>
    <mergeCell ref="N6:N7"/>
    <mergeCell ref="P6:P7"/>
    <mergeCell ref="Q6:Q7"/>
    <mergeCell ref="L6:L7"/>
    <mergeCell ref="M5:M7"/>
    <mergeCell ref="I6:I7"/>
    <mergeCell ref="D4:D7"/>
    <mergeCell ref="E5:E7"/>
    <mergeCell ref="F5:L5"/>
    <mergeCell ref="F6:G6"/>
    <mergeCell ref="H6:H7"/>
  </mergeCells>
  <printOptions horizontalCentered="1"/>
  <pageMargins left="0.2755905511811024" right="0.2362204724409449" top="0.9448818897637796" bottom="0.5905511811023623" header="0.1968503937007874" footer="0.31496062992125984"/>
  <pageSetup fitToHeight="0" fitToWidth="1" horizontalDpi="300" verticalDpi="300" orientation="landscape" paperSize="9" scale="73" r:id="rId1"/>
  <headerFooter>
    <oddHeader>&amp;RZałącznik nr 2
do uchwały Nr XX/123/2012
Rady Miejskiej w Golczewie
z dnia 27 września 2012 r.  
</oddHeader>
    <oddFooter>&amp;C&amp;P</oddFooter>
  </headerFooter>
  <rowBreaks count="1" manualBreakCount="1">
    <brk id="31" max="16" man="1"/>
  </rowBreaks>
  <colBreaks count="1" manualBreakCount="1">
    <brk id="3" min="1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Golczewo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ZMagdalena</dc:creator>
  <cp:keywords/>
  <dc:description/>
  <cp:lastModifiedBy>DBarbara</cp:lastModifiedBy>
  <dcterms:created xsi:type="dcterms:W3CDTF">2012-10-03T07:57:14Z</dcterms:created>
  <dcterms:modified xsi:type="dcterms:W3CDTF">2012-10-03T08:39:35Z</dcterms:modified>
  <cp:category/>
  <cp:version/>
  <cp:contentType/>
  <cp:contentStatus/>
</cp:coreProperties>
</file>