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025" activeTab="0"/>
  </bookViews>
  <sheets>
    <sheet name="Przedsięwzięcia" sheetId="1" r:id="rId1"/>
  </sheets>
  <definedNames>
    <definedName name="_xlnm.Print_Area" localSheetId="0">'Przedsięwzięcia'!$A$1:$P$61</definedName>
  </definedNames>
  <calcPr fullCalcOnLoad="1"/>
</workbook>
</file>

<file path=xl/sharedStrings.xml><?xml version="1.0" encoding="utf-8"?>
<sst xmlns="http://schemas.openxmlformats.org/spreadsheetml/2006/main" count="79" uniqueCount="46">
  <si>
    <t>w złotych</t>
  </si>
  <si>
    <t>Lp.</t>
  </si>
  <si>
    <t>Okres realizacji</t>
  </si>
  <si>
    <t>Łączne nakłady finansowe
(w zł)</t>
  </si>
  <si>
    <t>2012 r.</t>
  </si>
  <si>
    <t>Nazwa i cel przedsięwzięcia</t>
  </si>
  <si>
    <t>Jednostka organizacyjna odpowiedzialna za realizację lub koordynująca wykonywanie przedsięwzięcia</t>
  </si>
  <si>
    <t>2013 r.</t>
  </si>
  <si>
    <t>Przedsięwzięcia ogółem:</t>
  </si>
  <si>
    <t>od</t>
  </si>
  <si>
    <t>do</t>
  </si>
  <si>
    <t xml:space="preserve"> - wydatki majątkowe</t>
  </si>
  <si>
    <t>2014 r.</t>
  </si>
  <si>
    <t>Programy, projekty lub zadania (razem)</t>
  </si>
  <si>
    <t xml:space="preserve">  Program …</t>
  </si>
  <si>
    <r>
      <t xml:space="preserve">Umowy, których realizacja w roku budżetowym i w latach następnych jest
niezbędna dla zapewnienia ciągłości działania jednostki i których płatności
przypadają w okresie dłuższym niż rok; </t>
    </r>
    <r>
      <rPr>
        <b/>
        <vertAlign val="superscript"/>
        <sz val="10"/>
        <rFont val="Arial CE"/>
        <family val="0"/>
      </rPr>
      <t>2)</t>
    </r>
  </si>
  <si>
    <t xml:space="preserve">  Umowa …</t>
  </si>
  <si>
    <t>Gwarancje i poręczenia udzielane przez jednostki samorządu terytorialnego(razem)</t>
  </si>
  <si>
    <t>2)</t>
  </si>
  <si>
    <t xml:space="preserve"> - wydatki bieżące</t>
  </si>
  <si>
    <t xml:space="preserve">a) </t>
  </si>
  <si>
    <t xml:space="preserve">b) </t>
  </si>
  <si>
    <t>programy, projekty lub zadania związane z umowami partnerstwa publiczno-prywatnego (razem)</t>
  </si>
  <si>
    <t>programy, projekty lub zadania związane z programami realizowanymi z udziałem środków, o których mowa w art. 5 ust. 1 pkt 2 i 3 (razem)</t>
  </si>
  <si>
    <t xml:space="preserve">c) </t>
  </si>
  <si>
    <t>programy, projekty lub zadania pozostałe (inne niż wymienione w lit.. a i b) (razem)</t>
  </si>
  <si>
    <r>
      <t>Limit
zobowiązań</t>
    </r>
    <r>
      <rPr>
        <b/>
        <vertAlign val="superscript"/>
        <sz val="10"/>
        <rFont val="Arial CE"/>
        <family val="0"/>
      </rPr>
      <t>1)</t>
    </r>
    <r>
      <rPr>
        <b/>
        <sz val="10"/>
        <rFont val="Arial CE"/>
        <family val="2"/>
      </rPr>
      <t xml:space="preserve">
(w zł)</t>
    </r>
  </si>
  <si>
    <t>W tej części załącznika wykazuje się wyłącznie te umowy, dla których można określić elementy wymagane art. 226 ust. 3. Z praktycznego punktu widzenia celowe jest odpowiednie grupowanie umów ( w programy, projekty lub zadania), co do których istnieje konieczność określania parametrów określonych w art. 226 ust 3. Jednym z kryteriów potencjalnego grupowania umów może być kryterium jednostki organizacyjnej odpowiedzialnej za realizację lub koordynującej wykonywanie przedsięwzięcia. Warto jednocześnie zaznaczyć, że z grupowaniem umów wiąże się kwestia upowaznień do zaciągania umów. W tym kontekście należy zwrócić uwagę na art. 228 ust. 1 pkt 2 ufp, który odrębnie definiuje możliwość przekazywania upoważnień do zaciągania zobowiązań w związku z realizacją przedsięwzięć (art. 228 ust. 1 pkt. 1 ufp). Umów na czas nieokreślony lub takich, dla których nie jest możliwe określenie łącznych nakładów finansowych (np. umowy na dostawę wody, energii elektrycznej), nie wykazuje się podobnie, jak umów o pracę ani innych umów o podobnym charakterze. Do takich umów zastosowanie znajdzie art. 258 ust. 1 pkt 3 ufp.</t>
  </si>
  <si>
    <t xml:space="preserve"> I</t>
  </si>
  <si>
    <t>Rozbudowa budynku OSP w Golczewie oraz zakup niezbędnego wyposażenia</t>
  </si>
  <si>
    <t>Urząd Miejski w Golczewie</t>
  </si>
  <si>
    <t>Budowa przedszkola w Golczewie</t>
  </si>
  <si>
    <t>2015 r.</t>
  </si>
  <si>
    <t>2016 r.</t>
  </si>
  <si>
    <t>2017 r.</t>
  </si>
  <si>
    <t>2018 r.</t>
  </si>
  <si>
    <t>2019 r.</t>
  </si>
  <si>
    <t>2020 r.</t>
  </si>
  <si>
    <t xml:space="preserve"> </t>
  </si>
  <si>
    <t>Uporządkowanie gospodarki wodno-ściekowej w Gminie Golczewo</t>
  </si>
  <si>
    <t>Zespół Szkół Publicznych w Golczewie</t>
  </si>
  <si>
    <t>Modernizacja oświetlenia w Gminie Golczewo</t>
  </si>
  <si>
    <t xml:space="preserve">MiniM -nauczanie początkowe drogą do sukcesu w przyszłości </t>
  </si>
  <si>
    <t>Planowane i realizowane przedsięwzięcia  
Gminy Golczewo 
w latach 2012-2020</t>
  </si>
  <si>
    <t>Umowa poręczenia pożyczki na zadanie pn. "Gazyfikacja Gminy Świerzno"</t>
  </si>
  <si>
    <t>Modernizacja oczyszczalni ścieków oraz rozbudowa sieci kanalizacji sanitarnej w gminie Golczewo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</si>
</sst>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4">
    <font>
      <sz val="10"/>
      <name val="Arial CE"/>
      <family val="0"/>
    </font>
    <font>
      <sz val="11"/>
      <color indexed="8"/>
      <name val="Czcionka tekstu podstawowego"/>
      <family val="2"/>
    </font>
    <font>
      <sz val="8"/>
      <name val="Arial CE"/>
      <family val="0"/>
    </font>
    <font>
      <b/>
      <sz val="12"/>
      <name val="Arial CE"/>
      <family val="2"/>
    </font>
    <font>
      <i/>
      <u val="single"/>
      <sz val="8"/>
      <name val="Arial CE"/>
      <family val="0"/>
    </font>
    <font>
      <b/>
      <sz val="10"/>
      <name val="Arial CE"/>
      <family val="2"/>
    </font>
    <font>
      <b/>
      <sz val="14"/>
      <name val="Arial CE"/>
      <family val="2"/>
    </font>
    <font>
      <i/>
      <sz val="8"/>
      <name val="Arial CE"/>
      <family val="0"/>
    </font>
    <font>
      <vertAlign val="superscript"/>
      <sz val="10"/>
      <name val="Arial CE"/>
      <family val="0"/>
    </font>
    <font>
      <b/>
      <vertAlign val="superscript"/>
      <sz val="10"/>
      <name val="Arial CE"/>
      <family val="0"/>
    </font>
    <font>
      <i/>
      <sz val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/>
      <top style="thin"/>
      <bottom/>
    </border>
    <border>
      <left style="thin"/>
      <right style="thin"/>
      <top style="hair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5" fillId="33" borderId="1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5" fillId="0" borderId="16" xfId="0" applyFont="1" applyBorder="1" applyAlignment="1">
      <alignment vertical="top"/>
    </xf>
    <xf numFmtId="0" fontId="5" fillId="0" borderId="17" xfId="0" applyFont="1" applyBorder="1" applyAlignment="1">
      <alignment vertical="top"/>
    </xf>
    <xf numFmtId="0" fontId="5" fillId="0" borderId="18" xfId="0" applyFont="1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8" xfId="0" applyBorder="1" applyAlignment="1">
      <alignment vertical="top"/>
    </xf>
    <xf numFmtId="0" fontId="8" fillId="0" borderId="0" xfId="0" applyFont="1" applyAlignment="1">
      <alignment horizontal="right" vertical="top"/>
    </xf>
    <xf numFmtId="0" fontId="5" fillId="0" borderId="15" xfId="0" applyFont="1" applyBorder="1" applyAlignment="1">
      <alignment horizontal="center" vertical="top"/>
    </xf>
    <xf numFmtId="0" fontId="5" fillId="0" borderId="19" xfId="0" applyFont="1" applyBorder="1" applyAlignment="1">
      <alignment horizontal="center" vertical="top"/>
    </xf>
    <xf numFmtId="0" fontId="5" fillId="0" borderId="20" xfId="0" applyFont="1" applyBorder="1" applyAlignment="1">
      <alignment horizontal="center" vertical="top"/>
    </xf>
    <xf numFmtId="0" fontId="5" fillId="0" borderId="16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4" fontId="0" fillId="0" borderId="15" xfId="0" applyNumberFormat="1" applyBorder="1" applyAlignment="1">
      <alignment horizontal="right" vertical="center"/>
    </xf>
    <xf numFmtId="4" fontId="0" fillId="0" borderId="14" xfId="0" applyNumberFormat="1" applyBorder="1" applyAlignment="1">
      <alignment horizontal="right" vertical="center"/>
    </xf>
    <xf numFmtId="4" fontId="0" fillId="0" borderId="14" xfId="0" applyNumberFormat="1" applyBorder="1" applyAlignment="1">
      <alignment vertical="top"/>
    </xf>
    <xf numFmtId="4" fontId="0" fillId="0" borderId="15" xfId="0" applyNumberFormat="1" applyBorder="1" applyAlignment="1">
      <alignment vertical="top"/>
    </xf>
    <xf numFmtId="4" fontId="0" fillId="0" borderId="15" xfId="0" applyNumberFormat="1" applyBorder="1" applyAlignment="1">
      <alignment vertical="center"/>
    </xf>
    <xf numFmtId="4" fontId="0" fillId="0" borderId="14" xfId="0" applyNumberFormat="1" applyBorder="1" applyAlignment="1">
      <alignment vertical="center"/>
    </xf>
    <xf numFmtId="4" fontId="0" fillId="0" borderId="21" xfId="0" applyNumberFormat="1" applyBorder="1" applyAlignment="1">
      <alignment vertical="center"/>
    </xf>
    <xf numFmtId="0" fontId="0" fillId="0" borderId="16" xfId="0" applyBorder="1" applyAlignment="1">
      <alignment vertical="center"/>
    </xf>
    <xf numFmtId="4" fontId="10" fillId="0" borderId="13" xfId="0" applyNumberFormat="1" applyFont="1" applyBorder="1" applyAlignment="1">
      <alignment vertical="top"/>
    </xf>
    <xf numFmtId="4" fontId="10" fillId="0" borderId="13" xfId="0" applyNumberFormat="1" applyFont="1" applyBorder="1" applyAlignment="1">
      <alignment horizontal="right" vertical="center"/>
    </xf>
    <xf numFmtId="4" fontId="10" fillId="0" borderId="13" xfId="0" applyNumberFormat="1" applyFont="1" applyBorder="1" applyAlignment="1">
      <alignment vertical="center"/>
    </xf>
    <xf numFmtId="4" fontId="10" fillId="0" borderId="15" xfId="0" applyNumberFormat="1" applyFont="1" applyBorder="1" applyAlignment="1">
      <alignment vertical="center"/>
    </xf>
    <xf numFmtId="4" fontId="10" fillId="0" borderId="14" xfId="0" applyNumberFormat="1" applyFont="1" applyBorder="1" applyAlignment="1">
      <alignment vertical="top"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left"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 vertical="center"/>
    </xf>
    <xf numFmtId="4" fontId="0" fillId="0" borderId="13" xfId="0" applyNumberFormat="1" applyBorder="1" applyAlignment="1">
      <alignment horizontal="right" vertical="center"/>
    </xf>
    <xf numFmtId="4" fontId="0" fillId="0" borderId="13" xfId="0" applyNumberFormat="1" applyBorder="1" applyAlignment="1">
      <alignment vertical="center"/>
    </xf>
    <xf numFmtId="2" fontId="0" fillId="0" borderId="15" xfId="0" applyNumberFormat="1" applyBorder="1" applyAlignment="1">
      <alignment horizontal="right" vertical="center"/>
    </xf>
    <xf numFmtId="2" fontId="0" fillId="0" borderId="14" xfId="0" applyNumberFormat="1" applyBorder="1" applyAlignment="1">
      <alignment horizontal="right" vertical="center"/>
    </xf>
    <xf numFmtId="2" fontId="0" fillId="0" borderId="15" xfId="0" applyNumberFormat="1" applyBorder="1" applyAlignment="1">
      <alignment vertical="center"/>
    </xf>
    <xf numFmtId="2" fontId="0" fillId="0" borderId="13" xfId="0" applyNumberFormat="1" applyBorder="1" applyAlignment="1">
      <alignment vertical="center"/>
    </xf>
    <xf numFmtId="2" fontId="0" fillId="0" borderId="14" xfId="0" applyNumberFormat="1" applyBorder="1" applyAlignment="1">
      <alignment vertical="center"/>
    </xf>
    <xf numFmtId="4" fontId="0" fillId="0" borderId="13" xfId="0" applyNumberFormat="1" applyBorder="1" applyAlignment="1">
      <alignment vertical="top"/>
    </xf>
    <xf numFmtId="4" fontId="0" fillId="0" borderId="12" xfId="0" applyNumberFormat="1" applyBorder="1" applyAlignment="1">
      <alignment vertical="top"/>
    </xf>
    <xf numFmtId="0" fontId="5" fillId="0" borderId="15" xfId="0" applyFont="1" applyBorder="1" applyAlignment="1">
      <alignment horizontal="center" vertical="top"/>
    </xf>
    <xf numFmtId="0" fontId="5" fillId="0" borderId="16" xfId="0" applyFont="1" applyBorder="1" applyAlignment="1">
      <alignment vertical="top" wrapText="1"/>
    </xf>
    <xf numFmtId="2" fontId="0" fillId="0" borderId="20" xfId="0" applyNumberFormat="1" applyBorder="1" applyAlignment="1">
      <alignment horizontal="right" vertical="center"/>
    </xf>
    <xf numFmtId="4" fontId="10" fillId="0" borderId="19" xfId="0" applyNumberFormat="1" applyFont="1" applyBorder="1" applyAlignment="1">
      <alignment vertical="center"/>
    </xf>
    <xf numFmtId="4" fontId="0" fillId="0" borderId="19" xfId="0" applyNumberFormat="1" applyBorder="1" applyAlignment="1">
      <alignment horizontal="right" vertical="center"/>
    </xf>
    <xf numFmtId="0" fontId="0" fillId="0" borderId="22" xfId="0" applyBorder="1" applyAlignment="1">
      <alignment vertical="center"/>
    </xf>
    <xf numFmtId="4" fontId="0" fillId="0" borderId="23" xfId="0" applyNumberFormat="1" applyBorder="1" applyAlignment="1">
      <alignment vertical="center"/>
    </xf>
    <xf numFmtId="4" fontId="0" fillId="0" borderId="23" xfId="0" applyNumberFormat="1" applyBorder="1" applyAlignment="1">
      <alignment vertical="top"/>
    </xf>
    <xf numFmtId="0" fontId="0" fillId="0" borderId="0" xfId="0" applyAlignment="1">
      <alignment horizontal="left" vertical="top" wrapText="1"/>
    </xf>
    <xf numFmtId="4" fontId="0" fillId="0" borderId="19" xfId="0" applyNumberForma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9" xfId="0" applyBorder="1" applyAlignment="1">
      <alignment vertical="center"/>
    </xf>
    <xf numFmtId="4" fontId="0" fillId="0" borderId="15" xfId="0" applyNumberFormat="1" applyBorder="1" applyAlignment="1">
      <alignment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6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left" vertical="top" wrapText="1"/>
    </xf>
    <xf numFmtId="0" fontId="0" fillId="0" borderId="16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5" fillId="0" borderId="12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5" fillId="0" borderId="19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center" vertical="top"/>
    </xf>
    <xf numFmtId="0" fontId="5" fillId="0" borderId="20" xfId="0" applyFont="1" applyBorder="1" applyAlignment="1">
      <alignment horizontal="center" vertical="top"/>
    </xf>
    <xf numFmtId="0" fontId="5" fillId="0" borderId="19" xfId="0" applyFont="1" applyBorder="1" applyAlignment="1">
      <alignment horizontal="left" vertical="top"/>
    </xf>
    <xf numFmtId="0" fontId="5" fillId="0" borderId="15" xfId="0" applyFont="1" applyBorder="1" applyAlignment="1">
      <alignment horizontal="left" vertical="top"/>
    </xf>
    <xf numFmtId="0" fontId="5" fillId="0" borderId="12" xfId="0" applyFont="1" applyBorder="1" applyAlignment="1">
      <alignment horizontal="left" vertical="top"/>
    </xf>
    <xf numFmtId="2" fontId="0" fillId="0" borderId="19" xfId="0" applyNumberFormat="1" applyBorder="1" applyAlignment="1">
      <alignment vertical="center"/>
    </xf>
    <xf numFmtId="2" fontId="0" fillId="0" borderId="15" xfId="0" applyNumberFormat="1" applyBorder="1" applyAlignment="1">
      <alignment vertical="center"/>
    </xf>
    <xf numFmtId="2" fontId="0" fillId="0" borderId="12" xfId="0" applyNumberForma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9" xfId="0" applyFont="1" applyBorder="1" applyAlignment="1">
      <alignment horizontal="right" vertical="top"/>
    </xf>
    <xf numFmtId="0" fontId="5" fillId="0" borderId="15" xfId="0" applyFont="1" applyBorder="1" applyAlignment="1">
      <alignment horizontal="right" vertical="top"/>
    </xf>
    <xf numFmtId="0" fontId="5" fillId="0" borderId="12" xfId="0" applyFont="1" applyBorder="1" applyAlignment="1">
      <alignment horizontal="right" vertical="top"/>
    </xf>
    <xf numFmtId="0" fontId="5" fillId="0" borderId="24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25" xfId="0" applyFont="1" applyBorder="1" applyAlignment="1">
      <alignment horizontal="left" vertical="top" wrapText="1"/>
    </xf>
    <xf numFmtId="0" fontId="5" fillId="33" borderId="19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top"/>
    </xf>
    <xf numFmtId="0" fontId="5" fillId="0" borderId="15" xfId="0" applyFont="1" applyFill="1" applyBorder="1" applyAlignment="1">
      <alignment horizontal="center" vertical="top"/>
    </xf>
    <xf numFmtId="0" fontId="5" fillId="0" borderId="20" xfId="0" applyFont="1" applyFill="1" applyBorder="1" applyAlignment="1">
      <alignment horizontal="center" vertical="top"/>
    </xf>
    <xf numFmtId="0" fontId="2" fillId="0" borderId="0" xfId="0" applyFont="1" applyAlignment="1">
      <alignment horizontal="left" vertical="top" wrapText="1"/>
    </xf>
    <xf numFmtId="0" fontId="5" fillId="33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3" fillId="0" borderId="0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1"/>
  <sheetViews>
    <sheetView showGridLines="0" tabSelected="1" view="pageLayout" zoomScaleSheetLayoutView="100" workbookViewId="0" topLeftCell="G10">
      <selection activeCell="Q2" sqref="Q2"/>
    </sheetView>
  </sheetViews>
  <sheetFormatPr defaultColWidth="9.00390625" defaultRowHeight="12.75"/>
  <cols>
    <col min="1" max="1" width="3.375" style="2" customWidth="1"/>
    <col min="2" max="2" width="22.625" style="2" customWidth="1"/>
    <col min="3" max="3" width="10.625" style="2" customWidth="1"/>
    <col min="4" max="5" width="5.75390625" style="2" customWidth="1"/>
    <col min="6" max="6" width="12.875" style="2" customWidth="1"/>
    <col min="7" max="7" width="12.25390625" style="2" bestFit="1" customWidth="1"/>
    <col min="8" max="9" width="10.375" style="2" customWidth="1"/>
    <col min="10" max="11" width="10.25390625" style="2" customWidth="1"/>
    <col min="12" max="12" width="10.375" style="2" customWidth="1"/>
    <col min="13" max="13" width="10.125" style="2" customWidth="1"/>
    <col min="14" max="15" width="10.375" style="2" customWidth="1"/>
    <col min="16" max="16" width="14.625" style="2" customWidth="1"/>
    <col min="17" max="16384" width="9.125" style="2" customWidth="1"/>
  </cols>
  <sheetData>
    <row r="1" spans="7:15" ht="7.5" customHeight="1">
      <c r="G1" s="109" t="s">
        <v>38</v>
      </c>
      <c r="H1" s="109"/>
      <c r="I1" s="109"/>
      <c r="J1" s="109"/>
      <c r="K1" s="109"/>
      <c r="L1" s="109"/>
      <c r="M1" s="109"/>
      <c r="N1" s="109"/>
      <c r="O1" s="109"/>
    </row>
    <row r="2" spans="1:16" ht="45" customHeight="1">
      <c r="A2" s="113" t="s">
        <v>43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</row>
    <row r="3" spans="1:16" ht="9.75" customHeight="1">
      <c r="A3" s="3"/>
      <c r="B3" s="3"/>
      <c r="C3" s="3"/>
      <c r="D3" s="3"/>
      <c r="E3" s="3"/>
      <c r="F3" s="3"/>
      <c r="G3" s="4"/>
      <c r="H3" s="4"/>
      <c r="I3" s="4"/>
      <c r="J3" s="4"/>
      <c r="K3" s="4"/>
      <c r="L3" s="4"/>
      <c r="M3" s="4"/>
      <c r="N3" s="4"/>
      <c r="O3" s="1" t="s">
        <v>0</v>
      </c>
      <c r="P3" s="9"/>
    </row>
    <row r="4" spans="1:16" s="5" customFormat="1" ht="64.5" customHeight="1">
      <c r="A4" s="102" t="s">
        <v>1</v>
      </c>
      <c r="B4" s="104" t="s">
        <v>5</v>
      </c>
      <c r="C4" s="104" t="s">
        <v>6</v>
      </c>
      <c r="D4" s="110" t="s">
        <v>2</v>
      </c>
      <c r="E4" s="110"/>
      <c r="F4" s="104" t="s">
        <v>3</v>
      </c>
      <c r="G4" s="110"/>
      <c r="H4" s="110"/>
      <c r="I4" s="110"/>
      <c r="J4" s="110"/>
      <c r="K4" s="110"/>
      <c r="L4" s="110"/>
      <c r="M4" s="110"/>
      <c r="N4" s="110"/>
      <c r="O4" s="110"/>
      <c r="P4" s="104" t="s">
        <v>26</v>
      </c>
    </row>
    <row r="5" spans="1:16" s="5" customFormat="1" ht="117" customHeight="1">
      <c r="A5" s="103"/>
      <c r="B5" s="105"/>
      <c r="C5" s="105"/>
      <c r="D5" s="10" t="s">
        <v>9</v>
      </c>
      <c r="E5" s="10" t="s">
        <v>10</v>
      </c>
      <c r="F5" s="105"/>
      <c r="G5" s="8" t="s">
        <v>4</v>
      </c>
      <c r="H5" s="8" t="s">
        <v>7</v>
      </c>
      <c r="I5" s="8" t="s">
        <v>12</v>
      </c>
      <c r="J5" s="8" t="s">
        <v>32</v>
      </c>
      <c r="K5" s="8" t="s">
        <v>33</v>
      </c>
      <c r="L5" s="8" t="s">
        <v>34</v>
      </c>
      <c r="M5" s="8" t="s">
        <v>35</v>
      </c>
      <c r="N5" s="8" t="s">
        <v>36</v>
      </c>
      <c r="O5" s="8" t="s">
        <v>37</v>
      </c>
      <c r="P5" s="105"/>
    </row>
    <row r="6" spans="1:16" s="7" customFormat="1" ht="13.5" customHeight="1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>
        <v>16</v>
      </c>
    </row>
    <row r="7" spans="1:16" ht="12.75">
      <c r="A7" s="106" t="s">
        <v>28</v>
      </c>
      <c r="B7" s="111" t="s">
        <v>8</v>
      </c>
      <c r="C7" s="111"/>
      <c r="D7" s="111"/>
      <c r="E7" s="111"/>
      <c r="F7" s="39">
        <f>F8+F9</f>
        <v>13739803</v>
      </c>
      <c r="G7" s="39">
        <f aca="true" t="shared" si="0" ref="G7:O7">G8+G9</f>
        <v>853803</v>
      </c>
      <c r="H7" s="39">
        <f t="shared" si="0"/>
        <v>358200</v>
      </c>
      <c r="I7" s="39">
        <f t="shared" si="0"/>
        <v>264102</v>
      </c>
      <c r="J7" s="39">
        <f t="shared" si="0"/>
        <v>227600</v>
      </c>
      <c r="K7" s="39">
        <f t="shared" si="0"/>
        <v>227200</v>
      </c>
      <c r="L7" s="39">
        <f t="shared" si="0"/>
        <v>227000</v>
      </c>
      <c r="M7" s="39">
        <f t="shared" si="0"/>
        <v>226500</v>
      </c>
      <c r="N7" s="39">
        <f t="shared" si="0"/>
        <v>226000</v>
      </c>
      <c r="O7" s="39">
        <f t="shared" si="0"/>
        <v>123000</v>
      </c>
      <c r="P7" s="66">
        <f>G7+H7+I7+J7+K7+L7+M7+N7+O7</f>
        <v>2733405</v>
      </c>
    </row>
    <row r="8" spans="1:16" ht="12.75">
      <c r="A8" s="107"/>
      <c r="B8" s="112" t="s">
        <v>19</v>
      </c>
      <c r="C8" s="112"/>
      <c r="D8" s="112"/>
      <c r="E8" s="112"/>
      <c r="F8" s="34">
        <f aca="true" t="shared" si="1" ref="F8:O8">F11+F44+F50</f>
        <v>2099803</v>
      </c>
      <c r="G8" s="34">
        <f t="shared" si="1"/>
        <v>229803</v>
      </c>
      <c r="H8" s="34">
        <f t="shared" si="1"/>
        <v>130000</v>
      </c>
      <c r="I8" s="34">
        <f t="shared" si="1"/>
        <v>36102</v>
      </c>
      <c r="J8" s="34">
        <f t="shared" si="1"/>
        <v>0</v>
      </c>
      <c r="K8" s="34">
        <f t="shared" si="1"/>
        <v>0</v>
      </c>
      <c r="L8" s="34">
        <f t="shared" si="1"/>
        <v>0</v>
      </c>
      <c r="M8" s="34">
        <f t="shared" si="1"/>
        <v>0</v>
      </c>
      <c r="N8" s="34">
        <f t="shared" si="1"/>
        <v>0</v>
      </c>
      <c r="O8" s="34">
        <f t="shared" si="1"/>
        <v>0</v>
      </c>
      <c r="P8" s="67"/>
    </row>
    <row r="9" spans="1:16" ht="12.75">
      <c r="A9" s="108"/>
      <c r="B9" s="112" t="s">
        <v>11</v>
      </c>
      <c r="C9" s="112"/>
      <c r="D9" s="112"/>
      <c r="E9" s="112"/>
      <c r="F9" s="33">
        <f aca="true" t="shared" si="2" ref="F9:O9">F12+F45</f>
        <v>11640000</v>
      </c>
      <c r="G9" s="33">
        <f t="shared" si="2"/>
        <v>624000</v>
      </c>
      <c r="H9" s="33">
        <f t="shared" si="2"/>
        <v>228200</v>
      </c>
      <c r="I9" s="33">
        <f t="shared" si="2"/>
        <v>228000</v>
      </c>
      <c r="J9" s="33">
        <f t="shared" si="2"/>
        <v>227600</v>
      </c>
      <c r="K9" s="33">
        <f t="shared" si="2"/>
        <v>227200</v>
      </c>
      <c r="L9" s="33">
        <f t="shared" si="2"/>
        <v>227000</v>
      </c>
      <c r="M9" s="33">
        <f t="shared" si="2"/>
        <v>226500</v>
      </c>
      <c r="N9" s="33">
        <f t="shared" si="2"/>
        <v>226000</v>
      </c>
      <c r="O9" s="33">
        <f t="shared" si="2"/>
        <v>123000</v>
      </c>
      <c r="P9" s="68"/>
    </row>
    <row r="10" spans="1:16" ht="12.75">
      <c r="A10" s="82">
        <v>1</v>
      </c>
      <c r="B10" s="14" t="s">
        <v>13</v>
      </c>
      <c r="C10" s="15"/>
      <c r="D10" s="15"/>
      <c r="E10" s="16"/>
      <c r="F10" s="39">
        <f>F11+F12</f>
        <v>11739803</v>
      </c>
      <c r="G10" s="39">
        <f>G11+G12</f>
        <v>723803</v>
      </c>
      <c r="H10" s="39">
        <f aca="true" t="shared" si="3" ref="H10:O10">H11+H12</f>
        <v>228200</v>
      </c>
      <c r="I10" s="39">
        <f t="shared" si="3"/>
        <v>228000</v>
      </c>
      <c r="J10" s="39">
        <f t="shared" si="3"/>
        <v>227600</v>
      </c>
      <c r="K10" s="39">
        <f t="shared" si="3"/>
        <v>227200</v>
      </c>
      <c r="L10" s="39">
        <f t="shared" si="3"/>
        <v>227000</v>
      </c>
      <c r="M10" s="39">
        <f t="shared" si="3"/>
        <v>226500</v>
      </c>
      <c r="N10" s="39">
        <f t="shared" si="3"/>
        <v>226000</v>
      </c>
      <c r="O10" s="39">
        <f t="shared" si="3"/>
        <v>123000</v>
      </c>
      <c r="P10" s="66">
        <f>G10+H10+I10+J10+K10+L10+M10+N10+O10</f>
        <v>2437303</v>
      </c>
    </row>
    <row r="11" spans="1:16" ht="12.75">
      <c r="A11" s="86"/>
      <c r="B11" s="17" t="s">
        <v>19</v>
      </c>
      <c r="C11" s="18"/>
      <c r="D11" s="18"/>
      <c r="E11" s="19"/>
      <c r="F11" s="34">
        <f aca="true" t="shared" si="4" ref="F11:O11">F14+F35</f>
        <v>99803</v>
      </c>
      <c r="G11" s="34">
        <f t="shared" si="4"/>
        <v>99803</v>
      </c>
      <c r="H11" s="34">
        <f t="shared" si="4"/>
        <v>0</v>
      </c>
      <c r="I11" s="34">
        <f t="shared" si="4"/>
        <v>0</v>
      </c>
      <c r="J11" s="34">
        <f t="shared" si="4"/>
        <v>0</v>
      </c>
      <c r="K11" s="34">
        <f t="shared" si="4"/>
        <v>0</v>
      </c>
      <c r="L11" s="34">
        <f t="shared" si="4"/>
        <v>0</v>
      </c>
      <c r="M11" s="34">
        <f t="shared" si="4"/>
        <v>0</v>
      </c>
      <c r="N11" s="34">
        <f t="shared" si="4"/>
        <v>0</v>
      </c>
      <c r="O11" s="34">
        <f t="shared" si="4"/>
        <v>0</v>
      </c>
      <c r="P11" s="67"/>
    </row>
    <row r="12" spans="1:16" ht="12.75">
      <c r="A12" s="87"/>
      <c r="B12" s="17" t="s">
        <v>11</v>
      </c>
      <c r="C12" s="18"/>
      <c r="D12" s="18"/>
      <c r="E12" s="19"/>
      <c r="F12" s="33">
        <f aca="true" t="shared" si="5" ref="F12:O12">F15+F36</f>
        <v>11640000</v>
      </c>
      <c r="G12" s="33">
        <f t="shared" si="5"/>
        <v>624000</v>
      </c>
      <c r="H12" s="33">
        <f t="shared" si="5"/>
        <v>228200</v>
      </c>
      <c r="I12" s="33">
        <f t="shared" si="5"/>
        <v>228000</v>
      </c>
      <c r="J12" s="33">
        <f t="shared" si="5"/>
        <v>227600</v>
      </c>
      <c r="K12" s="33">
        <f t="shared" si="5"/>
        <v>227200</v>
      </c>
      <c r="L12" s="33">
        <f t="shared" si="5"/>
        <v>227000</v>
      </c>
      <c r="M12" s="33">
        <f t="shared" si="5"/>
        <v>226500</v>
      </c>
      <c r="N12" s="33">
        <f t="shared" si="5"/>
        <v>226000</v>
      </c>
      <c r="O12" s="33">
        <f t="shared" si="5"/>
        <v>123000</v>
      </c>
      <c r="P12" s="68"/>
    </row>
    <row r="13" spans="1:16" ht="56.25" customHeight="1">
      <c r="A13" s="96" t="s">
        <v>20</v>
      </c>
      <c r="B13" s="75" t="s">
        <v>23</v>
      </c>
      <c r="C13" s="76"/>
      <c r="D13" s="76"/>
      <c r="E13" s="77"/>
      <c r="F13" s="40">
        <f>F14+F15</f>
        <v>9309803</v>
      </c>
      <c r="G13" s="40">
        <f>G14+G15</f>
        <v>489803</v>
      </c>
      <c r="H13" s="40">
        <f aca="true" t="shared" si="6" ref="H13:O13">H14+H15</f>
        <v>0</v>
      </c>
      <c r="I13" s="40">
        <f t="shared" si="6"/>
        <v>0</v>
      </c>
      <c r="J13" s="40">
        <f t="shared" si="6"/>
        <v>0</v>
      </c>
      <c r="K13" s="40">
        <f t="shared" si="6"/>
        <v>0</v>
      </c>
      <c r="L13" s="40">
        <f t="shared" si="6"/>
        <v>0</v>
      </c>
      <c r="M13" s="40">
        <f t="shared" si="6"/>
        <v>0</v>
      </c>
      <c r="N13" s="40">
        <f t="shared" si="6"/>
        <v>0</v>
      </c>
      <c r="O13" s="40">
        <f t="shared" si="6"/>
        <v>0</v>
      </c>
      <c r="P13" s="66">
        <f>G13+H13+I13+J13+K13+L13+M13+N13+O13</f>
        <v>489803</v>
      </c>
    </row>
    <row r="14" spans="1:16" ht="12.75">
      <c r="A14" s="97"/>
      <c r="B14" s="78" t="s">
        <v>19</v>
      </c>
      <c r="C14" s="79"/>
      <c r="D14" s="79"/>
      <c r="E14" s="80"/>
      <c r="F14" s="34">
        <f>F17+F20+F26</f>
        <v>99803</v>
      </c>
      <c r="G14" s="34">
        <f>G20</f>
        <v>99803</v>
      </c>
      <c r="H14" s="34">
        <f>H20</f>
        <v>0</v>
      </c>
      <c r="I14" s="34">
        <f aca="true" t="shared" si="7" ref="I14:O14">I20</f>
        <v>0</v>
      </c>
      <c r="J14" s="34">
        <f t="shared" si="7"/>
        <v>0</v>
      </c>
      <c r="K14" s="34">
        <f t="shared" si="7"/>
        <v>0</v>
      </c>
      <c r="L14" s="34">
        <f t="shared" si="7"/>
        <v>0</v>
      </c>
      <c r="M14" s="34">
        <f t="shared" si="7"/>
        <v>0</v>
      </c>
      <c r="N14" s="34">
        <f t="shared" si="7"/>
        <v>0</v>
      </c>
      <c r="O14" s="34">
        <f t="shared" si="7"/>
        <v>0</v>
      </c>
      <c r="P14" s="67"/>
    </row>
    <row r="15" spans="1:16" ht="12.75">
      <c r="A15" s="98"/>
      <c r="B15" s="78" t="s">
        <v>11</v>
      </c>
      <c r="C15" s="79"/>
      <c r="D15" s="79"/>
      <c r="E15" s="80"/>
      <c r="F15" s="33">
        <f>F18+F27+F24</f>
        <v>9210000</v>
      </c>
      <c r="G15" s="33">
        <f aca="true" t="shared" si="8" ref="G15:O15">G18+G27+G24</f>
        <v>390000</v>
      </c>
      <c r="H15" s="33">
        <f t="shared" si="8"/>
        <v>0</v>
      </c>
      <c r="I15" s="33">
        <f t="shared" si="8"/>
        <v>0</v>
      </c>
      <c r="J15" s="33">
        <f t="shared" si="8"/>
        <v>0</v>
      </c>
      <c r="K15" s="33">
        <f t="shared" si="8"/>
        <v>0</v>
      </c>
      <c r="L15" s="33">
        <f t="shared" si="8"/>
        <v>0</v>
      </c>
      <c r="M15" s="33">
        <f t="shared" si="8"/>
        <v>0</v>
      </c>
      <c r="N15" s="33">
        <f t="shared" si="8"/>
        <v>0</v>
      </c>
      <c r="O15" s="33">
        <f t="shared" si="8"/>
        <v>0</v>
      </c>
      <c r="P15" s="68"/>
    </row>
    <row r="16" spans="1:16" ht="66.75" customHeight="1">
      <c r="A16" s="82"/>
      <c r="B16" s="24" t="s">
        <v>29</v>
      </c>
      <c r="C16" s="71" t="s">
        <v>30</v>
      </c>
      <c r="D16" s="74">
        <v>2009</v>
      </c>
      <c r="E16" s="74">
        <v>2012</v>
      </c>
      <c r="F16" s="40">
        <v>610000</v>
      </c>
      <c r="G16" s="48">
        <f>G17+G18</f>
        <v>260000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66">
        <f>G16+H16+I16+J16+K16+L16+M16+N16+O16</f>
        <v>260000</v>
      </c>
    </row>
    <row r="17" spans="1:16" ht="12.75">
      <c r="A17" s="86"/>
      <c r="B17" s="38" t="s">
        <v>19</v>
      </c>
      <c r="C17" s="72"/>
      <c r="D17" s="94"/>
      <c r="E17" s="94"/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  <c r="N17" s="31">
        <v>0</v>
      </c>
      <c r="O17" s="31">
        <v>0</v>
      </c>
      <c r="P17" s="67"/>
    </row>
    <row r="18" spans="1:16" ht="10.5" customHeight="1">
      <c r="A18" s="87"/>
      <c r="B18" s="38" t="s">
        <v>11</v>
      </c>
      <c r="C18" s="81"/>
      <c r="D18" s="95"/>
      <c r="E18" s="95"/>
      <c r="F18" s="32">
        <v>610000</v>
      </c>
      <c r="G18" s="36">
        <v>260000</v>
      </c>
      <c r="H18" s="36">
        <v>0</v>
      </c>
      <c r="I18" s="36">
        <v>0</v>
      </c>
      <c r="J18" s="36">
        <v>0</v>
      </c>
      <c r="K18" s="36">
        <v>0</v>
      </c>
      <c r="L18" s="36">
        <v>0</v>
      </c>
      <c r="M18" s="36">
        <v>0</v>
      </c>
      <c r="N18" s="36">
        <v>0</v>
      </c>
      <c r="O18" s="36">
        <v>0</v>
      </c>
      <c r="P18" s="68"/>
    </row>
    <row r="19" spans="1:16" ht="84.75" customHeight="1">
      <c r="A19" s="22"/>
      <c r="B19" s="24" t="s">
        <v>42</v>
      </c>
      <c r="C19" s="25" t="s">
        <v>40</v>
      </c>
      <c r="D19" s="28">
        <v>2011</v>
      </c>
      <c r="E19" s="28">
        <v>2012</v>
      </c>
      <c r="F19" s="41">
        <f>SUM(F20:F21)</f>
        <v>99803</v>
      </c>
      <c r="G19" s="49">
        <f>G20</f>
        <v>99803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49">
        <v>0</v>
      </c>
      <c r="N19" s="49">
        <v>0</v>
      </c>
      <c r="O19" s="49">
        <v>0</v>
      </c>
      <c r="P19" s="66">
        <f>G19+H19+I19+J19+K19+L19+M19+N19+O19</f>
        <v>99803</v>
      </c>
    </row>
    <row r="20" spans="1:16" ht="12.75">
      <c r="A20" s="21"/>
      <c r="B20" s="38" t="s">
        <v>19</v>
      </c>
      <c r="C20" s="26"/>
      <c r="D20" s="29"/>
      <c r="E20" s="29"/>
      <c r="F20" s="35">
        <v>99803</v>
      </c>
      <c r="G20" s="35">
        <v>99803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  <c r="O20" s="35">
        <v>0</v>
      </c>
      <c r="P20" s="67"/>
    </row>
    <row r="21" spans="1:16" ht="12.75">
      <c r="A21" s="23"/>
      <c r="B21" s="38" t="s">
        <v>11</v>
      </c>
      <c r="C21" s="27"/>
      <c r="D21" s="30"/>
      <c r="E21" s="30"/>
      <c r="F21" s="36">
        <v>0</v>
      </c>
      <c r="G21" s="36">
        <v>0</v>
      </c>
      <c r="H21" s="36">
        <v>0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36">
        <v>0</v>
      </c>
      <c r="O21" s="36">
        <v>0</v>
      </c>
      <c r="P21" s="68"/>
    </row>
    <row r="22" spans="1:16" ht="51">
      <c r="A22" s="57"/>
      <c r="B22" s="24" t="s">
        <v>39</v>
      </c>
      <c r="C22" s="71" t="s">
        <v>30</v>
      </c>
      <c r="D22" s="73">
        <v>2009</v>
      </c>
      <c r="E22" s="73">
        <v>2012</v>
      </c>
      <c r="F22" s="42">
        <v>3000000</v>
      </c>
      <c r="G22" s="31">
        <f>G23+G24</f>
        <v>119000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1">
        <v>0</v>
      </c>
      <c r="O22" s="31">
        <v>0</v>
      </c>
      <c r="P22" s="66">
        <f>G22+H22+I22+J22+K22+L22+M22+N22+O22</f>
        <v>119000</v>
      </c>
    </row>
    <row r="23" spans="1:16" ht="12.75">
      <c r="A23" s="57"/>
      <c r="B23" s="38" t="s">
        <v>19</v>
      </c>
      <c r="C23" s="72"/>
      <c r="D23" s="73"/>
      <c r="E23" s="73"/>
      <c r="F23" s="37">
        <v>0</v>
      </c>
      <c r="G23" s="37">
        <v>0</v>
      </c>
      <c r="H23" s="37">
        <v>0</v>
      </c>
      <c r="I23" s="37">
        <v>0</v>
      </c>
      <c r="J23" s="37">
        <v>0</v>
      </c>
      <c r="K23" s="37">
        <v>0</v>
      </c>
      <c r="L23" s="37">
        <v>0</v>
      </c>
      <c r="M23" s="37">
        <v>0</v>
      </c>
      <c r="N23" s="37">
        <v>0</v>
      </c>
      <c r="O23" s="37">
        <v>0</v>
      </c>
      <c r="P23" s="67"/>
    </row>
    <row r="24" spans="1:16" ht="12.75">
      <c r="A24" s="57"/>
      <c r="B24" s="38" t="s">
        <v>11</v>
      </c>
      <c r="C24" s="81"/>
      <c r="D24" s="73"/>
      <c r="E24" s="73"/>
      <c r="F24" s="36">
        <v>3000000</v>
      </c>
      <c r="G24" s="33">
        <v>119000</v>
      </c>
      <c r="H24" s="33">
        <v>0</v>
      </c>
      <c r="I24" s="33">
        <v>0</v>
      </c>
      <c r="J24" s="33">
        <v>0</v>
      </c>
      <c r="K24" s="33">
        <v>0</v>
      </c>
      <c r="L24" s="33">
        <v>0</v>
      </c>
      <c r="M24" s="33">
        <v>0</v>
      </c>
      <c r="N24" s="33">
        <v>0</v>
      </c>
      <c r="O24" s="33">
        <v>0</v>
      </c>
      <c r="P24" s="68"/>
    </row>
    <row r="25" spans="1:16" ht="67.5" customHeight="1">
      <c r="A25" s="21"/>
      <c r="B25" s="24" t="s">
        <v>45</v>
      </c>
      <c r="C25" s="71" t="s">
        <v>30</v>
      </c>
      <c r="D25" s="73">
        <v>2009</v>
      </c>
      <c r="E25" s="73">
        <v>2012</v>
      </c>
      <c r="F25" s="60">
        <f>F27+F26</f>
        <v>5600000</v>
      </c>
      <c r="G25" s="61">
        <f>G26+G27</f>
        <v>11000</v>
      </c>
      <c r="H25" s="61">
        <v>0</v>
      </c>
      <c r="I25" s="61">
        <v>0</v>
      </c>
      <c r="J25" s="61">
        <v>0</v>
      </c>
      <c r="K25" s="61">
        <v>0</v>
      </c>
      <c r="L25" s="61">
        <v>0</v>
      </c>
      <c r="M25" s="61">
        <v>0</v>
      </c>
      <c r="N25" s="61">
        <v>0</v>
      </c>
      <c r="O25" s="61">
        <v>0</v>
      </c>
      <c r="P25" s="66">
        <f>G25+H25+I25+J25+K25+L25+M25+N25+O25</f>
        <v>11000</v>
      </c>
    </row>
    <row r="26" spans="1:16" ht="12.75">
      <c r="A26" s="21"/>
      <c r="B26" s="38" t="s">
        <v>19</v>
      </c>
      <c r="C26" s="72"/>
      <c r="D26" s="73"/>
      <c r="E26" s="73"/>
      <c r="F26" s="37">
        <v>0</v>
      </c>
      <c r="G26" s="37">
        <v>0</v>
      </c>
      <c r="H26" s="37">
        <v>0</v>
      </c>
      <c r="I26" s="37">
        <v>0</v>
      </c>
      <c r="J26" s="37">
        <v>0</v>
      </c>
      <c r="K26" s="37">
        <v>0</v>
      </c>
      <c r="L26" s="37">
        <v>0</v>
      </c>
      <c r="M26" s="37">
        <v>0</v>
      </c>
      <c r="N26" s="37">
        <v>0</v>
      </c>
      <c r="O26" s="37">
        <v>0</v>
      </c>
      <c r="P26" s="67"/>
    </row>
    <row r="27" spans="1:16" ht="12.75">
      <c r="A27" s="21"/>
      <c r="B27" s="62" t="s">
        <v>11</v>
      </c>
      <c r="C27" s="72"/>
      <c r="D27" s="74"/>
      <c r="E27" s="74"/>
      <c r="F27" s="63">
        <v>5600000</v>
      </c>
      <c r="G27" s="64">
        <v>11000</v>
      </c>
      <c r="H27" s="64">
        <v>0</v>
      </c>
      <c r="I27" s="64">
        <v>0</v>
      </c>
      <c r="J27" s="64">
        <v>0</v>
      </c>
      <c r="K27" s="64">
        <v>0</v>
      </c>
      <c r="L27" s="64">
        <v>0</v>
      </c>
      <c r="M27" s="64">
        <v>0</v>
      </c>
      <c r="N27" s="64">
        <v>0</v>
      </c>
      <c r="O27" s="64">
        <v>0</v>
      </c>
      <c r="P27" s="67"/>
    </row>
    <row r="28" spans="1:16" ht="39" customHeight="1">
      <c r="A28" s="96" t="s">
        <v>21</v>
      </c>
      <c r="B28" s="99" t="s">
        <v>22</v>
      </c>
      <c r="C28" s="100"/>
      <c r="D28" s="100"/>
      <c r="E28" s="101"/>
      <c r="F28" s="59">
        <v>0</v>
      </c>
      <c r="G28" s="59">
        <v>0</v>
      </c>
      <c r="H28" s="59">
        <v>0</v>
      </c>
      <c r="I28" s="59">
        <v>0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70">
        <f>G28+H28+I28+J28+K28+L28+M28+N28+O28</f>
        <v>0</v>
      </c>
    </row>
    <row r="29" spans="1:16" ht="12.75">
      <c r="A29" s="97"/>
      <c r="B29" s="78" t="s">
        <v>19</v>
      </c>
      <c r="C29" s="79"/>
      <c r="D29" s="79"/>
      <c r="E29" s="80"/>
      <c r="F29" s="50">
        <v>0</v>
      </c>
      <c r="G29" s="50">
        <v>0</v>
      </c>
      <c r="H29" s="50">
        <v>0</v>
      </c>
      <c r="I29" s="50">
        <v>0</v>
      </c>
      <c r="J29" s="50">
        <v>0</v>
      </c>
      <c r="K29" s="50">
        <v>0</v>
      </c>
      <c r="L29" s="50">
        <v>0</v>
      </c>
      <c r="M29" s="50">
        <v>0</v>
      </c>
      <c r="N29" s="50">
        <v>0</v>
      </c>
      <c r="O29" s="50">
        <v>0</v>
      </c>
      <c r="P29" s="67"/>
    </row>
    <row r="30" spans="1:16" ht="12.75">
      <c r="A30" s="98"/>
      <c r="B30" s="78" t="s">
        <v>11</v>
      </c>
      <c r="C30" s="79"/>
      <c r="D30" s="79"/>
      <c r="E30" s="80"/>
      <c r="F30" s="51">
        <v>0</v>
      </c>
      <c r="G30" s="51">
        <v>0</v>
      </c>
      <c r="H30" s="51">
        <v>0</v>
      </c>
      <c r="I30" s="51">
        <v>0</v>
      </c>
      <c r="J30" s="51">
        <v>0</v>
      </c>
      <c r="K30" s="51">
        <v>0</v>
      </c>
      <c r="L30" s="51">
        <v>0</v>
      </c>
      <c r="M30" s="51">
        <v>0</v>
      </c>
      <c r="N30" s="51">
        <v>0</v>
      </c>
      <c r="O30" s="51">
        <v>0</v>
      </c>
      <c r="P30" s="68"/>
    </row>
    <row r="31" spans="1:16" ht="33" customHeight="1">
      <c r="A31" s="82"/>
      <c r="B31" s="14" t="s">
        <v>14</v>
      </c>
      <c r="C31" s="88"/>
      <c r="D31" s="82"/>
      <c r="E31" s="82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66">
        <f>G31+H31+I31+J31+K31+L31+M31+N31+O31</f>
        <v>0</v>
      </c>
    </row>
    <row r="32" spans="1:16" ht="12.75">
      <c r="A32" s="86"/>
      <c r="B32" s="17" t="s">
        <v>19</v>
      </c>
      <c r="C32" s="89"/>
      <c r="D32" s="86"/>
      <c r="E32" s="86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67"/>
    </row>
    <row r="33" spans="1:16" ht="12.75">
      <c r="A33" s="87"/>
      <c r="B33" s="17" t="s">
        <v>11</v>
      </c>
      <c r="C33" s="90"/>
      <c r="D33" s="83"/>
      <c r="E33" s="83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68"/>
    </row>
    <row r="34" spans="1:16" ht="38.25" customHeight="1">
      <c r="A34" s="96" t="s">
        <v>24</v>
      </c>
      <c r="B34" s="75" t="s">
        <v>25</v>
      </c>
      <c r="C34" s="76"/>
      <c r="D34" s="76"/>
      <c r="E34" s="77"/>
      <c r="F34" s="39">
        <f>F39+F42</f>
        <v>2430000</v>
      </c>
      <c r="G34" s="39">
        <f aca="true" t="shared" si="9" ref="G34:O34">G39+G42</f>
        <v>234000</v>
      </c>
      <c r="H34" s="39">
        <f t="shared" si="9"/>
        <v>228200</v>
      </c>
      <c r="I34" s="39">
        <f t="shared" si="9"/>
        <v>228000</v>
      </c>
      <c r="J34" s="39">
        <f t="shared" si="9"/>
        <v>227600</v>
      </c>
      <c r="K34" s="39">
        <f t="shared" si="9"/>
        <v>227200</v>
      </c>
      <c r="L34" s="39">
        <f t="shared" si="9"/>
        <v>227000</v>
      </c>
      <c r="M34" s="39">
        <f t="shared" si="9"/>
        <v>226500</v>
      </c>
      <c r="N34" s="39">
        <f t="shared" si="9"/>
        <v>226000</v>
      </c>
      <c r="O34" s="39">
        <f t="shared" si="9"/>
        <v>123000</v>
      </c>
      <c r="P34" s="66">
        <f>G34+H34+I34+J34+K34+L34+M34+N34+O34</f>
        <v>1947500</v>
      </c>
    </row>
    <row r="35" spans="1:16" ht="12.75">
      <c r="A35" s="97"/>
      <c r="B35" s="78" t="s">
        <v>19</v>
      </c>
      <c r="C35" s="79"/>
      <c r="D35" s="79"/>
      <c r="E35" s="80"/>
      <c r="F35" s="34">
        <f>F38+F41</f>
        <v>0</v>
      </c>
      <c r="G35" s="34">
        <f aca="true" t="shared" si="10" ref="G35:O35">G38+G41</f>
        <v>0</v>
      </c>
      <c r="H35" s="34">
        <f t="shared" si="10"/>
        <v>0</v>
      </c>
      <c r="I35" s="34">
        <f t="shared" si="10"/>
        <v>0</v>
      </c>
      <c r="J35" s="34">
        <f t="shared" si="10"/>
        <v>0</v>
      </c>
      <c r="K35" s="34">
        <f t="shared" si="10"/>
        <v>0</v>
      </c>
      <c r="L35" s="34">
        <f t="shared" si="10"/>
        <v>0</v>
      </c>
      <c r="M35" s="34">
        <f t="shared" si="10"/>
        <v>0</v>
      </c>
      <c r="N35" s="34">
        <f t="shared" si="10"/>
        <v>0</v>
      </c>
      <c r="O35" s="34">
        <f t="shared" si="10"/>
        <v>0</v>
      </c>
      <c r="P35" s="67"/>
    </row>
    <row r="36" spans="1:16" ht="12.75">
      <c r="A36" s="98"/>
      <c r="B36" s="78" t="s">
        <v>11</v>
      </c>
      <c r="C36" s="79"/>
      <c r="D36" s="79"/>
      <c r="E36" s="80"/>
      <c r="F36" s="33">
        <f>F37+F42</f>
        <v>2430000</v>
      </c>
      <c r="G36" s="33">
        <f aca="true" t="shared" si="11" ref="G36:O36">G37+G42</f>
        <v>234000</v>
      </c>
      <c r="H36" s="33">
        <f t="shared" si="11"/>
        <v>228200</v>
      </c>
      <c r="I36" s="33">
        <f t="shared" si="11"/>
        <v>228000</v>
      </c>
      <c r="J36" s="33">
        <f t="shared" si="11"/>
        <v>227600</v>
      </c>
      <c r="K36" s="33">
        <f t="shared" si="11"/>
        <v>227200</v>
      </c>
      <c r="L36" s="33">
        <f t="shared" si="11"/>
        <v>227000</v>
      </c>
      <c r="M36" s="33">
        <f t="shared" si="11"/>
        <v>226500</v>
      </c>
      <c r="N36" s="33">
        <f t="shared" si="11"/>
        <v>226000</v>
      </c>
      <c r="O36" s="33">
        <f t="shared" si="11"/>
        <v>123000</v>
      </c>
      <c r="P36" s="68"/>
    </row>
    <row r="37" spans="1:16" ht="43.5" customHeight="1">
      <c r="A37" s="82"/>
      <c r="B37" s="24" t="s">
        <v>31</v>
      </c>
      <c r="C37" s="71" t="s">
        <v>30</v>
      </c>
      <c r="D37" s="74">
        <v>2009</v>
      </c>
      <c r="E37" s="74">
        <v>2020</v>
      </c>
      <c r="F37" s="39">
        <f>SUM(F38:F39)</f>
        <v>2200000</v>
      </c>
      <c r="G37" s="43">
        <f aca="true" t="shared" si="12" ref="G37:O37">G39</f>
        <v>205000</v>
      </c>
      <c r="H37" s="43">
        <f t="shared" si="12"/>
        <v>205000</v>
      </c>
      <c r="I37" s="43">
        <f t="shared" si="12"/>
        <v>205000</v>
      </c>
      <c r="J37" s="43">
        <f t="shared" si="12"/>
        <v>205000</v>
      </c>
      <c r="K37" s="43">
        <f t="shared" si="12"/>
        <v>205000</v>
      </c>
      <c r="L37" s="43">
        <f t="shared" si="12"/>
        <v>205000</v>
      </c>
      <c r="M37" s="43">
        <f t="shared" si="12"/>
        <v>205000</v>
      </c>
      <c r="N37" s="43">
        <f t="shared" si="12"/>
        <v>205000</v>
      </c>
      <c r="O37" s="43">
        <f t="shared" si="12"/>
        <v>102500</v>
      </c>
      <c r="P37" s="66">
        <f>G37+H37+I37+J37+K37+L37+M37+N37+O37</f>
        <v>1742500</v>
      </c>
    </row>
    <row r="38" spans="1:16" ht="12.75">
      <c r="A38" s="86"/>
      <c r="B38" s="17" t="s">
        <v>19</v>
      </c>
      <c r="C38" s="72"/>
      <c r="D38" s="94"/>
      <c r="E38" s="94"/>
      <c r="F38" s="34">
        <f>+F41</f>
        <v>0</v>
      </c>
      <c r="G38" s="34"/>
      <c r="H38" s="34"/>
      <c r="I38" s="34"/>
      <c r="J38" s="34"/>
      <c r="K38" s="34"/>
      <c r="L38" s="34"/>
      <c r="M38" s="34"/>
      <c r="N38" s="34"/>
      <c r="O38" s="34"/>
      <c r="P38" s="67"/>
    </row>
    <row r="39" spans="1:16" ht="12.75">
      <c r="A39" s="87"/>
      <c r="B39" s="17" t="s">
        <v>11</v>
      </c>
      <c r="C39" s="81"/>
      <c r="D39" s="95"/>
      <c r="E39" s="95"/>
      <c r="F39" s="33">
        <v>2200000</v>
      </c>
      <c r="G39" s="33">
        <v>205000</v>
      </c>
      <c r="H39" s="33">
        <v>205000</v>
      </c>
      <c r="I39" s="33">
        <v>205000</v>
      </c>
      <c r="J39" s="33">
        <v>205000</v>
      </c>
      <c r="K39" s="33">
        <v>205000</v>
      </c>
      <c r="L39" s="33">
        <v>205000</v>
      </c>
      <c r="M39" s="33">
        <v>205000</v>
      </c>
      <c r="N39" s="33">
        <v>205000</v>
      </c>
      <c r="O39" s="33">
        <v>102500</v>
      </c>
      <c r="P39" s="68"/>
    </row>
    <row r="40" spans="1:16" ht="72.75" customHeight="1">
      <c r="A40" s="82"/>
      <c r="B40" s="24" t="s">
        <v>41</v>
      </c>
      <c r="C40" s="71" t="s">
        <v>30</v>
      </c>
      <c r="D40" s="74">
        <v>2010</v>
      </c>
      <c r="E40" s="74">
        <v>2020</v>
      </c>
      <c r="F40" s="39">
        <v>230000</v>
      </c>
      <c r="G40" s="43">
        <f>G42</f>
        <v>29000</v>
      </c>
      <c r="H40" s="43">
        <v>23200</v>
      </c>
      <c r="I40" s="43">
        <v>23000</v>
      </c>
      <c r="J40" s="43">
        <v>22600</v>
      </c>
      <c r="K40" s="43">
        <v>22200</v>
      </c>
      <c r="L40" s="43">
        <v>22000</v>
      </c>
      <c r="M40" s="43">
        <v>21500</v>
      </c>
      <c r="N40" s="43">
        <v>21000</v>
      </c>
      <c r="O40" s="43">
        <v>20500</v>
      </c>
      <c r="P40" s="66">
        <f>G40+H40+I40+J40+K40+L40+M40+N40+O40</f>
        <v>205000</v>
      </c>
    </row>
    <row r="41" spans="1:16" ht="12.75">
      <c r="A41" s="86"/>
      <c r="B41" s="17" t="s">
        <v>19</v>
      </c>
      <c r="C41" s="72"/>
      <c r="D41" s="94"/>
      <c r="E41" s="9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67"/>
    </row>
    <row r="42" spans="1:16" ht="14.25" customHeight="1">
      <c r="A42" s="87"/>
      <c r="B42" s="17" t="s">
        <v>11</v>
      </c>
      <c r="C42" s="81"/>
      <c r="D42" s="95"/>
      <c r="E42" s="95"/>
      <c r="F42" s="33">
        <v>230000</v>
      </c>
      <c r="G42" s="33">
        <v>29000</v>
      </c>
      <c r="H42" s="33">
        <v>23200</v>
      </c>
      <c r="I42" s="33">
        <v>23000</v>
      </c>
      <c r="J42" s="33">
        <v>22600</v>
      </c>
      <c r="K42" s="33">
        <v>22200</v>
      </c>
      <c r="L42" s="33">
        <v>22000</v>
      </c>
      <c r="M42" s="33">
        <v>21500</v>
      </c>
      <c r="N42" s="33">
        <v>21000</v>
      </c>
      <c r="O42" s="33">
        <v>20500</v>
      </c>
      <c r="P42" s="68"/>
    </row>
    <row r="43" spans="1:16" ht="67.5" customHeight="1">
      <c r="A43" s="82">
        <v>2</v>
      </c>
      <c r="B43" s="75" t="s">
        <v>15</v>
      </c>
      <c r="C43" s="76"/>
      <c r="D43" s="76"/>
      <c r="E43" s="77"/>
      <c r="F43" s="53">
        <v>0</v>
      </c>
      <c r="G43" s="53">
        <v>0</v>
      </c>
      <c r="H43" s="53">
        <v>0</v>
      </c>
      <c r="I43" s="53">
        <v>0</v>
      </c>
      <c r="J43" s="53">
        <v>0</v>
      </c>
      <c r="K43" s="53">
        <v>0</v>
      </c>
      <c r="L43" s="53">
        <v>0</v>
      </c>
      <c r="M43" s="53">
        <v>0</v>
      </c>
      <c r="N43" s="53">
        <v>0</v>
      </c>
      <c r="O43" s="53">
        <v>0</v>
      </c>
      <c r="P43" s="91">
        <v>0</v>
      </c>
    </row>
    <row r="44" spans="1:16" ht="12.75">
      <c r="A44" s="86"/>
      <c r="B44" s="17" t="s">
        <v>19</v>
      </c>
      <c r="C44" s="18"/>
      <c r="D44" s="18"/>
      <c r="E44" s="19"/>
      <c r="F44" s="52">
        <v>0</v>
      </c>
      <c r="G44" s="52">
        <v>0</v>
      </c>
      <c r="H44" s="52">
        <v>0</v>
      </c>
      <c r="I44" s="52">
        <v>0</v>
      </c>
      <c r="J44" s="52">
        <v>0</v>
      </c>
      <c r="K44" s="52">
        <v>0</v>
      </c>
      <c r="L44" s="52">
        <v>0</v>
      </c>
      <c r="M44" s="52">
        <v>0</v>
      </c>
      <c r="N44" s="52">
        <v>0</v>
      </c>
      <c r="O44" s="52">
        <v>0</v>
      </c>
      <c r="P44" s="92"/>
    </row>
    <row r="45" spans="1:16" ht="12.75">
      <c r="A45" s="87"/>
      <c r="B45" s="17" t="s">
        <v>11</v>
      </c>
      <c r="C45" s="18"/>
      <c r="D45" s="18"/>
      <c r="E45" s="19"/>
      <c r="F45" s="54">
        <v>0</v>
      </c>
      <c r="G45" s="54">
        <v>0</v>
      </c>
      <c r="H45" s="54">
        <v>0</v>
      </c>
      <c r="I45" s="54">
        <v>0</v>
      </c>
      <c r="J45" s="54">
        <v>0</v>
      </c>
      <c r="K45" s="54">
        <v>0</v>
      </c>
      <c r="L45" s="54">
        <v>0</v>
      </c>
      <c r="M45" s="54">
        <v>0</v>
      </c>
      <c r="N45" s="54">
        <v>0</v>
      </c>
      <c r="O45" s="54">
        <v>0</v>
      </c>
      <c r="P45" s="93"/>
    </row>
    <row r="46" spans="1:16" ht="12.75" customHeight="1">
      <c r="A46" s="82"/>
      <c r="B46" s="14" t="s">
        <v>16</v>
      </c>
      <c r="C46" s="88"/>
      <c r="D46" s="82"/>
      <c r="E46" s="82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69"/>
    </row>
    <row r="47" spans="1:16" ht="12.75">
      <c r="A47" s="86"/>
      <c r="B47" s="17" t="s">
        <v>19</v>
      </c>
      <c r="C47" s="89"/>
      <c r="D47" s="86"/>
      <c r="E47" s="86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67"/>
    </row>
    <row r="48" spans="1:16" ht="12.75">
      <c r="A48" s="87"/>
      <c r="B48" s="17" t="s">
        <v>11</v>
      </c>
      <c r="C48" s="90"/>
      <c r="D48" s="83"/>
      <c r="E48" s="83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68"/>
    </row>
    <row r="49" spans="1:16" ht="26.25" customHeight="1">
      <c r="A49" s="82">
        <v>3</v>
      </c>
      <c r="B49" s="75" t="s">
        <v>17</v>
      </c>
      <c r="C49" s="76"/>
      <c r="D49" s="76"/>
      <c r="E49" s="77"/>
      <c r="F49" s="49">
        <f>F51</f>
        <v>2000000</v>
      </c>
      <c r="G49" s="49">
        <f aca="true" t="shared" si="13" ref="G49:O49">G51</f>
        <v>130000</v>
      </c>
      <c r="H49" s="49">
        <f t="shared" si="13"/>
        <v>130000</v>
      </c>
      <c r="I49" s="49">
        <f t="shared" si="13"/>
        <v>36102</v>
      </c>
      <c r="J49" s="49">
        <f t="shared" si="13"/>
        <v>0</v>
      </c>
      <c r="K49" s="49">
        <f t="shared" si="13"/>
        <v>0</v>
      </c>
      <c r="L49" s="49">
        <f t="shared" si="13"/>
        <v>0</v>
      </c>
      <c r="M49" s="49">
        <f t="shared" si="13"/>
        <v>0</v>
      </c>
      <c r="N49" s="49">
        <f t="shared" si="13"/>
        <v>0</v>
      </c>
      <c r="O49" s="49">
        <f t="shared" si="13"/>
        <v>0</v>
      </c>
      <c r="P49" s="66">
        <f>SUM(G49:O49)</f>
        <v>296102</v>
      </c>
    </row>
    <row r="50" spans="1:16" ht="12.75">
      <c r="A50" s="86"/>
      <c r="B50" s="17" t="s">
        <v>19</v>
      </c>
      <c r="C50" s="18"/>
      <c r="D50" s="18"/>
      <c r="E50" s="19"/>
      <c r="F50" s="35">
        <f>F52</f>
        <v>2000000</v>
      </c>
      <c r="G50" s="35">
        <f aca="true" t="shared" si="14" ref="G50:N50">G52</f>
        <v>130000</v>
      </c>
      <c r="H50" s="35">
        <f t="shared" si="14"/>
        <v>130000</v>
      </c>
      <c r="I50" s="35">
        <f t="shared" si="14"/>
        <v>36102</v>
      </c>
      <c r="J50" s="35">
        <f t="shared" si="14"/>
        <v>0</v>
      </c>
      <c r="K50" s="35">
        <f t="shared" si="14"/>
        <v>0</v>
      </c>
      <c r="L50" s="35">
        <f t="shared" si="14"/>
        <v>0</v>
      </c>
      <c r="M50" s="35">
        <f t="shared" si="14"/>
        <v>0</v>
      </c>
      <c r="N50" s="35">
        <f t="shared" si="14"/>
        <v>0</v>
      </c>
      <c r="O50" s="35">
        <f>O52</f>
        <v>0</v>
      </c>
      <c r="P50" s="70"/>
    </row>
    <row r="51" spans="1:16" ht="54" customHeight="1">
      <c r="A51" s="82"/>
      <c r="B51" s="58" t="s">
        <v>44</v>
      </c>
      <c r="C51" s="84" t="s">
        <v>30</v>
      </c>
      <c r="D51" s="82">
        <v>1997</v>
      </c>
      <c r="E51" s="82">
        <v>2015</v>
      </c>
      <c r="F51" s="55">
        <f>F52</f>
        <v>2000000</v>
      </c>
      <c r="G51" s="55">
        <f aca="true" t="shared" si="15" ref="G51:O51">G52</f>
        <v>130000</v>
      </c>
      <c r="H51" s="55">
        <f t="shared" si="15"/>
        <v>130000</v>
      </c>
      <c r="I51" s="55">
        <f t="shared" si="15"/>
        <v>36102</v>
      </c>
      <c r="J51" s="55">
        <f t="shared" si="15"/>
        <v>0</v>
      </c>
      <c r="K51" s="55">
        <f t="shared" si="15"/>
        <v>0</v>
      </c>
      <c r="L51" s="55">
        <f t="shared" si="15"/>
        <v>0</v>
      </c>
      <c r="M51" s="55">
        <f t="shared" si="15"/>
        <v>0</v>
      </c>
      <c r="N51" s="55">
        <f t="shared" si="15"/>
        <v>0</v>
      </c>
      <c r="O51" s="55">
        <f t="shared" si="15"/>
        <v>0</v>
      </c>
      <c r="P51" s="66">
        <f>SUM(G51:O51)</f>
        <v>296102</v>
      </c>
    </row>
    <row r="52" spans="1:16" ht="31.5" customHeight="1">
      <c r="A52" s="83"/>
      <c r="B52" s="17" t="s">
        <v>19</v>
      </c>
      <c r="C52" s="85"/>
      <c r="D52" s="83"/>
      <c r="E52" s="83"/>
      <c r="F52" s="55">
        <v>2000000</v>
      </c>
      <c r="G52" s="56">
        <v>130000</v>
      </c>
      <c r="H52" s="56">
        <v>130000</v>
      </c>
      <c r="I52" s="56">
        <v>36102</v>
      </c>
      <c r="J52" s="56">
        <v>0</v>
      </c>
      <c r="K52" s="56">
        <v>0</v>
      </c>
      <c r="L52" s="56">
        <v>0</v>
      </c>
      <c r="M52" s="56">
        <v>0</v>
      </c>
      <c r="N52" s="56">
        <v>0</v>
      </c>
      <c r="O52" s="56">
        <v>0</v>
      </c>
      <c r="P52" s="68"/>
    </row>
    <row r="53" spans="1:16" ht="12.75">
      <c r="A53" s="44"/>
      <c r="B53" s="46"/>
      <c r="C53" s="45"/>
      <c r="D53" s="44"/>
      <c r="E53" s="44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7"/>
    </row>
    <row r="54" spans="1:16" ht="14.25">
      <c r="A54" s="20" t="s">
        <v>18</v>
      </c>
      <c r="B54" s="65" t="s">
        <v>27</v>
      </c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</row>
    <row r="55" spans="2:16" ht="12.75"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</row>
    <row r="56" spans="2:16" ht="12.75"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</row>
    <row r="57" spans="2:16" ht="12.75"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</row>
    <row r="58" spans="2:16" ht="12.75"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</row>
    <row r="59" spans="2:16" ht="12.75"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</row>
    <row r="60" spans="2:16" ht="12.75"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</row>
    <row r="61" spans="2:16" ht="12.75"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</row>
  </sheetData>
  <sheetProtection/>
  <mergeCells count="77">
    <mergeCell ref="D22:D24"/>
    <mergeCell ref="E22:E24"/>
    <mergeCell ref="P22:P24"/>
    <mergeCell ref="G1:O1"/>
    <mergeCell ref="D4:E4"/>
    <mergeCell ref="B7:E7"/>
    <mergeCell ref="B8:E8"/>
    <mergeCell ref="B9:E9"/>
    <mergeCell ref="F4:F5"/>
    <mergeCell ref="G4:O4"/>
    <mergeCell ref="A2:P2"/>
    <mergeCell ref="P4:P5"/>
    <mergeCell ref="P7:P9"/>
    <mergeCell ref="P10:P12"/>
    <mergeCell ref="P16:P18"/>
    <mergeCell ref="P13:P15"/>
    <mergeCell ref="A16:A18"/>
    <mergeCell ref="A4:A5"/>
    <mergeCell ref="B4:B5"/>
    <mergeCell ref="C4:C5"/>
    <mergeCell ref="A13:A15"/>
    <mergeCell ref="B13:E13"/>
    <mergeCell ref="B14:E14"/>
    <mergeCell ref="D16:D18"/>
    <mergeCell ref="E16:E18"/>
    <mergeCell ref="C16:C18"/>
    <mergeCell ref="B15:E15"/>
    <mergeCell ref="A7:A9"/>
    <mergeCell ref="A10:A12"/>
    <mergeCell ref="A37:A39"/>
    <mergeCell ref="C37:C39"/>
    <mergeCell ref="D37:D39"/>
    <mergeCell ref="E37:E39"/>
    <mergeCell ref="A28:A30"/>
    <mergeCell ref="A31:A33"/>
    <mergeCell ref="B28:E28"/>
    <mergeCell ref="B29:E29"/>
    <mergeCell ref="B30:E30"/>
    <mergeCell ref="C31:C33"/>
    <mergeCell ref="D31:D33"/>
    <mergeCell ref="E31:E33"/>
    <mergeCell ref="A34:A36"/>
    <mergeCell ref="A43:A45"/>
    <mergeCell ref="P43:P45"/>
    <mergeCell ref="B43:E43"/>
    <mergeCell ref="A40:A42"/>
    <mergeCell ref="C40:C42"/>
    <mergeCell ref="D40:D42"/>
    <mergeCell ref="E40:E42"/>
    <mergeCell ref="P40:P42"/>
    <mergeCell ref="A46:A48"/>
    <mergeCell ref="C46:C48"/>
    <mergeCell ref="D46:D48"/>
    <mergeCell ref="E46:E48"/>
    <mergeCell ref="A49:A50"/>
    <mergeCell ref="B49:E49"/>
    <mergeCell ref="A51:A52"/>
    <mergeCell ref="C51:C52"/>
    <mergeCell ref="D51:D52"/>
    <mergeCell ref="E51:E52"/>
    <mergeCell ref="P51:P52"/>
    <mergeCell ref="B54:P61"/>
    <mergeCell ref="P25:P27"/>
    <mergeCell ref="P19:P21"/>
    <mergeCell ref="P46:P48"/>
    <mergeCell ref="P37:P39"/>
    <mergeCell ref="P49:P50"/>
    <mergeCell ref="P28:P30"/>
    <mergeCell ref="P31:P33"/>
    <mergeCell ref="C25:C27"/>
    <mergeCell ref="D25:D27"/>
    <mergeCell ref="E25:E27"/>
    <mergeCell ref="P34:P36"/>
    <mergeCell ref="B34:E34"/>
    <mergeCell ref="B35:E35"/>
    <mergeCell ref="B36:E36"/>
    <mergeCell ref="C22:C24"/>
  </mergeCells>
  <printOptions horizontalCentered="1"/>
  <pageMargins left="0.15748031496062992" right="0.2362204724409449" top="0.9448818897637796" bottom="0.35433070866141736" header="0.2755905511811024" footer="0.15748031496062992"/>
  <pageSetup horizontalDpi="600" verticalDpi="600" orientation="landscape" paperSize="9" scale="74" r:id="rId1"/>
  <headerFooter alignWithMargins="0">
    <oddHeader>&amp;RZałącznik Nr 3 
do Uchwały Nr XX/124/2012
Rady Miejskiej w Golczewie
z dnia 27 września 2012 r.</oddHeader>
    <oddFooter>&amp;C&amp;P</oddFooter>
  </headerFooter>
  <rowBreaks count="2" manualBreakCount="2">
    <brk id="24" max="15" man="1"/>
    <brk id="48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Mkus</dc:creator>
  <cp:keywords/>
  <dc:description/>
  <cp:lastModifiedBy>ZMagdalena</cp:lastModifiedBy>
  <cp:lastPrinted>2012-05-25T09:07:45Z</cp:lastPrinted>
  <dcterms:created xsi:type="dcterms:W3CDTF">2009-10-01T05:59:07Z</dcterms:created>
  <dcterms:modified xsi:type="dcterms:W3CDTF">2012-10-02T11:17:14Z</dcterms:modified>
  <cp:category/>
  <cp:version/>
  <cp:contentType/>
  <cp:contentStatus/>
</cp:coreProperties>
</file>