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285" activeTab="0"/>
  </bookViews>
  <sheets>
    <sheet name="Arkusz1" sheetId="1" r:id="rId1"/>
  </sheets>
  <definedNames>
    <definedName name="_xlnm.Print_Area" localSheetId="0">'Arkusz1'!$A$1:$D$69</definedName>
  </definedNames>
  <calcPr fullCalcOnLoad="1"/>
</workbook>
</file>

<file path=xl/sharedStrings.xml><?xml version="1.0" encoding="utf-8"?>
<sst xmlns="http://schemas.openxmlformats.org/spreadsheetml/2006/main" count="67" uniqueCount="60">
  <si>
    <t>Wyszczególnienie</t>
  </si>
  <si>
    <t>% wykonania</t>
  </si>
  <si>
    <t>1.3 Subwencje ogólne</t>
  </si>
  <si>
    <t>- pod. dochodowy od osób fizycznych</t>
  </si>
  <si>
    <t>- pod. rolny</t>
  </si>
  <si>
    <t>- pod. leśny</t>
  </si>
  <si>
    <t>- wpływy z karty podatkowej</t>
  </si>
  <si>
    <t>- pod. od spadków i darowizn</t>
  </si>
  <si>
    <t>- opłata skarbowa</t>
  </si>
  <si>
    <t>- podatek od czynności cywilnoprawnych</t>
  </si>
  <si>
    <t>- wpływy ze sprzedaży</t>
  </si>
  <si>
    <t>- pozostałe dochody</t>
  </si>
  <si>
    <t>- część oświatowa</t>
  </si>
  <si>
    <t>- część równoważąca</t>
  </si>
  <si>
    <t>- część wyrównawcza</t>
  </si>
  <si>
    <t xml:space="preserve"> Dochody ogółem</t>
  </si>
  <si>
    <t>- pod. od nieruchomości</t>
  </si>
  <si>
    <t>- wpływy z opłaty targowej</t>
  </si>
  <si>
    <t>- wpływy z opłaty eksploatacyjnej</t>
  </si>
  <si>
    <t>- wpływy z opłat za zezwolenia na sprzedaż alkoholu</t>
  </si>
  <si>
    <t>Kierunki wydatkowania środków budżetowych</t>
  </si>
  <si>
    <t>Wydatki ogółem</t>
  </si>
  <si>
    <t>1. Edukacja</t>
  </si>
  <si>
    <t>3. Gospodarka mieszkaniowa</t>
  </si>
  <si>
    <t>5. Kultura i ochrona dziedzictwa narodowego</t>
  </si>
  <si>
    <t>6. Kultura fizyczna i sport</t>
  </si>
  <si>
    <t>7. Bezpieczeństwo publiczne i ochrona przeciwpożarowa</t>
  </si>
  <si>
    <t>2. Pomoc społeczna</t>
  </si>
  <si>
    <t>8. Ochrona zdrowia</t>
  </si>
  <si>
    <t>4. Gospodarka komunalna i ochrona środowiska</t>
  </si>
  <si>
    <t>9. Rolnictwo, drogi, turystyka, działalność usługowa, administracja, obsługa długu publicznego</t>
  </si>
  <si>
    <t>Kwartalne sprawozdanie o nadwyżce / deficycie</t>
  </si>
  <si>
    <t>B. WYDATKI</t>
  </si>
  <si>
    <t>A. DOCHODY</t>
  </si>
  <si>
    <t>B1. Wydatki bieżące</t>
  </si>
  <si>
    <t>B2. Wydatki majątkowe</t>
  </si>
  <si>
    <t>C. NADWYŻKA/DEFICYT (A-B)</t>
  </si>
  <si>
    <t>D. FINANSOWANIE (D1-D2)</t>
  </si>
  <si>
    <t>D21. Spłaty pożyczek i kredytów</t>
  </si>
  <si>
    <t>- pod. dochodowy od osób prawnych</t>
  </si>
  <si>
    <t>- pod. od środków transportu</t>
  </si>
  <si>
    <t>1.2 Dotacje celowe</t>
  </si>
  <si>
    <t>- z budżetu państwa na zadania z zakresu administracji rządowej</t>
  </si>
  <si>
    <t>- z budżetu państwa na zadania własne</t>
  </si>
  <si>
    <t>- z powiatu na zadania bieżące realizowane na podstawie porozumień</t>
  </si>
  <si>
    <t>D1. Przychody ogółem, z tego:</t>
  </si>
  <si>
    <t>D2. Rozchody ogółem, z tego:</t>
  </si>
  <si>
    <t>1.1 Dochody własne, z tego:</t>
  </si>
  <si>
    <t>- z gminy na zadania bieżące na podstawie porozumień</t>
  </si>
  <si>
    <t>- z budżetu państwa na zadania bieżące realizowane przez gminę na podstawie porozumień</t>
  </si>
  <si>
    <t>Informacja z wykonania budżetu Gminy Golczewo za I kwartał 2008 r.</t>
  </si>
  <si>
    <t>Plan po zmianach na 2008 rok</t>
  </si>
  <si>
    <t>Wykonanie za I kwartał 2008</t>
  </si>
  <si>
    <r>
      <t>Autor dokumentu: Barbara Deszyńska</t>
    </r>
    <r>
      <rPr>
        <i/>
        <sz val="12"/>
        <rFont val="Times New Roman"/>
        <family val="1"/>
      </rPr>
      <t>, skarbnik gminy</t>
    </r>
  </si>
  <si>
    <t>D17. Inne źródła</t>
  </si>
  <si>
    <t>D 15. Obligacje jst</t>
  </si>
  <si>
    <t>1.4 Środki z Unii Europejskiej</t>
  </si>
  <si>
    <t>- z Norweskiego Mechanizmu Finansowego</t>
  </si>
  <si>
    <t>- z funduszy celowych na realizację zadań bieżących</t>
  </si>
  <si>
    <t>Golczewo, dnia 28 kwietnia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</si>
</sst>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20"/>
      <name val="Czcionka tekstu podstawowego"/>
      <family val="2"/>
    </font>
    <font>
      <sz val="12"/>
      <color indexed="60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b/>
      <sz val="12"/>
      <color indexed="52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sz val="12"/>
      <color indexed="10"/>
      <name val="Czcionka tekstu podstawowego"/>
      <family val="2"/>
    </font>
    <font>
      <i/>
      <sz val="12"/>
      <color indexed="23"/>
      <name val="Czcionka tekstu podstawowego"/>
      <family val="2"/>
    </font>
    <font>
      <b/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8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view="pageBreakPreview" zoomScaleSheetLayoutView="100" zoomScalePageLayoutView="0" workbookViewId="0" topLeftCell="A38">
      <selection activeCell="E45" sqref="E45"/>
    </sheetView>
  </sheetViews>
  <sheetFormatPr defaultColWidth="9.140625" defaultRowHeight="12.75"/>
  <cols>
    <col min="1" max="1" width="36.421875" style="1" customWidth="1"/>
    <col min="2" max="3" width="13.421875" style="1" customWidth="1"/>
    <col min="4" max="4" width="12.57421875" style="1" customWidth="1"/>
    <col min="5" max="16384" width="9.140625" style="1" customWidth="1"/>
  </cols>
  <sheetData>
    <row r="1" spans="1:4" ht="15.75">
      <c r="A1" s="25" t="s">
        <v>50</v>
      </c>
      <c r="B1" s="25"/>
      <c r="C1" s="25"/>
      <c r="D1" s="25"/>
    </row>
    <row r="2" spans="1:4" ht="16.5" thickBot="1">
      <c r="A2" s="12"/>
      <c r="B2" s="12"/>
      <c r="C2" s="12"/>
      <c r="D2" s="12"/>
    </row>
    <row r="3" spans="1:4" ht="48.75" thickBot="1" thickTop="1">
      <c r="A3" s="13" t="s">
        <v>0</v>
      </c>
      <c r="B3" s="13" t="s">
        <v>51</v>
      </c>
      <c r="C3" s="13" t="s">
        <v>52</v>
      </c>
      <c r="D3" s="13" t="s">
        <v>1</v>
      </c>
    </row>
    <row r="4" spans="1:4" ht="17.25" thickBot="1" thickTop="1">
      <c r="A4" s="20">
        <v>1</v>
      </c>
      <c r="B4" s="20">
        <v>2</v>
      </c>
      <c r="C4" s="20">
        <v>3</v>
      </c>
      <c r="D4" s="20">
        <v>4</v>
      </c>
    </row>
    <row r="5" spans="1:4" ht="17.25" thickBot="1" thickTop="1">
      <c r="A5" s="6" t="s">
        <v>15</v>
      </c>
      <c r="B5" s="7">
        <f>B6+B22+B29+B33</f>
        <v>16754986</v>
      </c>
      <c r="C5" s="7">
        <f>C6+C22+C29+C33</f>
        <v>3946407.46</v>
      </c>
      <c r="D5" s="8">
        <f>C5/B5*100</f>
        <v>23.553630304435945</v>
      </c>
    </row>
    <row r="6" spans="1:4" ht="17.25" thickBot="1" thickTop="1">
      <c r="A6" s="9" t="s">
        <v>47</v>
      </c>
      <c r="B6" s="10">
        <f>SUM(B7:B21)</f>
        <v>4077166</v>
      </c>
      <c r="C6" s="10">
        <f>SUM(C7:C21)</f>
        <v>1134263.2100000002</v>
      </c>
      <c r="D6" s="11">
        <f>C6/B6*100</f>
        <v>27.819892788275</v>
      </c>
    </row>
    <row r="7" spans="1:4" ht="17.25" thickBot="1" thickTop="1">
      <c r="A7" s="3" t="s">
        <v>3</v>
      </c>
      <c r="B7" s="4">
        <v>1851666</v>
      </c>
      <c r="C7" s="4">
        <v>381839</v>
      </c>
      <c r="D7" s="5">
        <f aca="true" t="shared" si="0" ref="D7:D34">C7/B7*100</f>
        <v>20.621375561251327</v>
      </c>
    </row>
    <row r="8" spans="1:4" ht="17.25" thickBot="1" thickTop="1">
      <c r="A8" s="3" t="s">
        <v>39</v>
      </c>
      <c r="B8" s="4">
        <v>20000</v>
      </c>
      <c r="C8" s="4">
        <v>2468.01</v>
      </c>
      <c r="D8" s="5">
        <f t="shared" si="0"/>
        <v>12.340050000000002</v>
      </c>
    </row>
    <row r="9" spans="1:4" ht="17.25" thickBot="1" thickTop="1">
      <c r="A9" s="3" t="s">
        <v>16</v>
      </c>
      <c r="B9" s="4">
        <v>1112000</v>
      </c>
      <c r="C9" s="4">
        <v>265404.09</v>
      </c>
      <c r="D9" s="5">
        <f t="shared" si="0"/>
        <v>23.867274280575543</v>
      </c>
    </row>
    <row r="10" spans="1:4" ht="17.25" thickBot="1" thickTop="1">
      <c r="A10" s="3" t="s">
        <v>4</v>
      </c>
      <c r="B10" s="4">
        <v>372500</v>
      </c>
      <c r="C10" s="4">
        <v>132496.8</v>
      </c>
      <c r="D10" s="5">
        <f t="shared" si="0"/>
        <v>35.56961073825503</v>
      </c>
    </row>
    <row r="11" spans="1:4" ht="17.25" thickBot="1" thickTop="1">
      <c r="A11" s="3" t="s">
        <v>5</v>
      </c>
      <c r="B11" s="4">
        <v>166200</v>
      </c>
      <c r="C11" s="4">
        <v>46570.52</v>
      </c>
      <c r="D11" s="5">
        <f t="shared" si="0"/>
        <v>28.020770156438026</v>
      </c>
    </row>
    <row r="12" spans="1:4" ht="17.25" thickBot="1" thickTop="1">
      <c r="A12" s="3" t="s">
        <v>40</v>
      </c>
      <c r="B12" s="4">
        <v>43500</v>
      </c>
      <c r="C12" s="4">
        <v>9606.8</v>
      </c>
      <c r="D12" s="5">
        <f t="shared" si="0"/>
        <v>22.084597701149423</v>
      </c>
    </row>
    <row r="13" spans="1:4" ht="17.25" thickBot="1" thickTop="1">
      <c r="A13" s="3" t="s">
        <v>6</v>
      </c>
      <c r="B13" s="4">
        <v>3000</v>
      </c>
      <c r="C13" s="4">
        <v>690.36</v>
      </c>
      <c r="D13" s="5">
        <f t="shared" si="0"/>
        <v>23.012</v>
      </c>
    </row>
    <row r="14" spans="1:4" ht="17.25" thickBot="1" thickTop="1">
      <c r="A14" s="3" t="s">
        <v>7</v>
      </c>
      <c r="B14" s="4">
        <v>20000</v>
      </c>
      <c r="C14" s="4">
        <v>894</v>
      </c>
      <c r="D14" s="5">
        <f t="shared" si="0"/>
        <v>4.47</v>
      </c>
    </row>
    <row r="15" spans="1:4" ht="17.25" thickBot="1" thickTop="1">
      <c r="A15" s="3" t="s">
        <v>8</v>
      </c>
      <c r="B15" s="4">
        <v>20000</v>
      </c>
      <c r="C15" s="4">
        <v>5664.07</v>
      </c>
      <c r="D15" s="5">
        <f t="shared" si="0"/>
        <v>28.32035</v>
      </c>
    </row>
    <row r="16" spans="1:4" ht="17.25" thickBot="1" thickTop="1">
      <c r="A16" s="3" t="s">
        <v>17</v>
      </c>
      <c r="B16" s="4">
        <v>2000</v>
      </c>
      <c r="C16" s="4">
        <v>162</v>
      </c>
      <c r="D16" s="5">
        <f t="shared" si="0"/>
        <v>8.1</v>
      </c>
    </row>
    <row r="17" spans="1:4" ht="17.25" thickBot="1" thickTop="1">
      <c r="A17" s="3" t="s">
        <v>18</v>
      </c>
      <c r="B17" s="4">
        <v>15000</v>
      </c>
      <c r="C17" s="4">
        <v>0</v>
      </c>
      <c r="D17" s="5">
        <f t="shared" si="0"/>
        <v>0</v>
      </c>
    </row>
    <row r="18" spans="1:4" ht="33" thickBot="1" thickTop="1">
      <c r="A18" s="3" t="s">
        <v>19</v>
      </c>
      <c r="B18" s="4">
        <v>80000</v>
      </c>
      <c r="C18" s="4">
        <v>35962.01</v>
      </c>
      <c r="D18" s="5">
        <f t="shared" si="0"/>
        <v>44.952512500000005</v>
      </c>
    </row>
    <row r="19" spans="1:4" ht="33" thickBot="1" thickTop="1">
      <c r="A19" s="3" t="s">
        <v>9</v>
      </c>
      <c r="B19" s="4">
        <v>50100</v>
      </c>
      <c r="C19" s="4">
        <v>191957.15</v>
      </c>
      <c r="D19" s="5">
        <f t="shared" si="0"/>
        <v>383.14800399201596</v>
      </c>
    </row>
    <row r="20" spans="1:4" ht="17.25" thickBot="1" thickTop="1">
      <c r="A20" s="3" t="s">
        <v>10</v>
      </c>
      <c r="B20" s="4">
        <v>250000</v>
      </c>
      <c r="C20" s="4">
        <v>599.33</v>
      </c>
      <c r="D20" s="5">
        <f t="shared" si="0"/>
        <v>0.239732</v>
      </c>
    </row>
    <row r="21" spans="1:4" ht="17.25" thickBot="1" thickTop="1">
      <c r="A21" s="3" t="s">
        <v>11</v>
      </c>
      <c r="B21" s="4">
        <v>71200</v>
      </c>
      <c r="C21" s="4">
        <v>59949.07</v>
      </c>
      <c r="D21" s="5">
        <f t="shared" si="0"/>
        <v>84.19813202247191</v>
      </c>
    </row>
    <row r="22" spans="1:4" ht="17.25" thickBot="1" thickTop="1">
      <c r="A22" s="14" t="s">
        <v>41</v>
      </c>
      <c r="B22" s="7">
        <f>SUM(B23:B28)</f>
        <v>2719113</v>
      </c>
      <c r="C22" s="7">
        <f>SUM(C23:C28)</f>
        <v>629597.25</v>
      </c>
      <c r="D22" s="8">
        <f t="shared" si="0"/>
        <v>23.15450847390307</v>
      </c>
    </row>
    <row r="23" spans="1:4" ht="33" thickBot="1" thickTop="1">
      <c r="A23" s="3" t="s">
        <v>42</v>
      </c>
      <c r="B23" s="4">
        <v>1885388</v>
      </c>
      <c r="C23" s="4">
        <v>480391</v>
      </c>
      <c r="D23" s="5">
        <f t="shared" si="0"/>
        <v>25.47968906134971</v>
      </c>
    </row>
    <row r="24" spans="1:4" ht="17.25" thickBot="1" thickTop="1">
      <c r="A24" s="3" t="s">
        <v>43</v>
      </c>
      <c r="B24" s="4">
        <v>342000</v>
      </c>
      <c r="C24" s="4">
        <v>117444</v>
      </c>
      <c r="D24" s="5">
        <f t="shared" si="0"/>
        <v>34.34035087719298</v>
      </c>
    </row>
    <row r="25" spans="1:4" ht="48.75" thickBot="1" thickTop="1">
      <c r="A25" s="3" t="s">
        <v>49</v>
      </c>
      <c r="B25" s="4">
        <v>2500</v>
      </c>
      <c r="C25" s="4">
        <v>520</v>
      </c>
      <c r="D25" s="5">
        <f t="shared" si="0"/>
        <v>20.8</v>
      </c>
    </row>
    <row r="26" spans="1:4" ht="33" thickBot="1" thickTop="1">
      <c r="A26" s="3" t="s">
        <v>44</v>
      </c>
      <c r="B26" s="4">
        <v>9225</v>
      </c>
      <c r="C26" s="4">
        <v>0</v>
      </c>
      <c r="D26" s="5">
        <f t="shared" si="0"/>
        <v>0</v>
      </c>
    </row>
    <row r="27" spans="1:4" ht="33" thickBot="1" thickTop="1">
      <c r="A27" s="3" t="s">
        <v>48</v>
      </c>
      <c r="B27" s="4">
        <v>168000</v>
      </c>
      <c r="C27" s="4">
        <v>31242.25</v>
      </c>
      <c r="D27" s="5">
        <f t="shared" si="0"/>
        <v>18.596577380952382</v>
      </c>
    </row>
    <row r="28" spans="1:4" ht="33" thickBot="1" thickTop="1">
      <c r="A28" s="3" t="s">
        <v>58</v>
      </c>
      <c r="B28" s="4">
        <v>312000</v>
      </c>
      <c r="C28" s="4">
        <v>0</v>
      </c>
      <c r="D28" s="5">
        <f t="shared" si="0"/>
        <v>0</v>
      </c>
    </row>
    <row r="29" spans="1:4" ht="17.25" thickBot="1" thickTop="1">
      <c r="A29" s="14" t="s">
        <v>2</v>
      </c>
      <c r="B29" s="7">
        <f>SUM(B30:B32)</f>
        <v>5958707</v>
      </c>
      <c r="C29" s="7">
        <f>SUM(C30:C32)</f>
        <v>2182547</v>
      </c>
      <c r="D29" s="8">
        <f t="shared" si="0"/>
        <v>36.62786238692387</v>
      </c>
    </row>
    <row r="30" spans="1:4" ht="17.25" thickBot="1" thickTop="1">
      <c r="A30" s="3" t="s">
        <v>12</v>
      </c>
      <c r="B30" s="4">
        <v>4165436</v>
      </c>
      <c r="C30" s="4">
        <v>1734230</v>
      </c>
      <c r="D30" s="5">
        <f t="shared" si="0"/>
        <v>41.633816964178536</v>
      </c>
    </row>
    <row r="31" spans="1:4" ht="17.25" thickBot="1" thickTop="1">
      <c r="A31" s="3" t="s">
        <v>14</v>
      </c>
      <c r="B31" s="4">
        <v>1740036</v>
      </c>
      <c r="C31" s="4">
        <v>435009</v>
      </c>
      <c r="D31" s="5">
        <f t="shared" si="0"/>
        <v>25</v>
      </c>
    </row>
    <row r="32" spans="1:4" ht="17.25" thickBot="1" thickTop="1">
      <c r="A32" s="3" t="s">
        <v>13</v>
      </c>
      <c r="B32" s="4">
        <v>53235</v>
      </c>
      <c r="C32" s="4">
        <v>13308</v>
      </c>
      <c r="D32" s="5">
        <f t="shared" si="0"/>
        <v>24.998591152437307</v>
      </c>
    </row>
    <row r="33" spans="1:4" ht="17.25" thickBot="1" thickTop="1">
      <c r="A33" s="24" t="s">
        <v>56</v>
      </c>
      <c r="B33" s="7">
        <f>B34</f>
        <v>4000000</v>
      </c>
      <c r="C33" s="7">
        <f>C34</f>
        <v>0</v>
      </c>
      <c r="D33" s="8">
        <f t="shared" si="0"/>
        <v>0</v>
      </c>
    </row>
    <row r="34" spans="1:4" ht="33" thickBot="1" thickTop="1">
      <c r="A34" s="3" t="s">
        <v>57</v>
      </c>
      <c r="B34" s="4">
        <v>4000000</v>
      </c>
      <c r="C34" s="4">
        <v>0</v>
      </c>
      <c r="D34" s="5">
        <f t="shared" si="0"/>
        <v>0</v>
      </c>
    </row>
    <row r="35" spans="1:4" ht="16.5" thickTop="1">
      <c r="A35" s="21"/>
      <c r="B35" s="22"/>
      <c r="C35" s="22"/>
      <c r="D35" s="23"/>
    </row>
    <row r="36" spans="1:4" ht="15.75">
      <c r="A36" s="26" t="s">
        <v>20</v>
      </c>
      <c r="B36" s="26"/>
      <c r="C36" s="26"/>
      <c r="D36" s="26"/>
    </row>
    <row r="37" spans="1:4" ht="16.5" thickBot="1">
      <c r="A37" s="15"/>
      <c r="B37" s="15"/>
      <c r="C37" s="15"/>
      <c r="D37" s="15"/>
    </row>
    <row r="38" spans="1:4" ht="48.75" thickBot="1" thickTop="1">
      <c r="A38" s="13" t="s">
        <v>0</v>
      </c>
      <c r="B38" s="13" t="s">
        <v>51</v>
      </c>
      <c r="C38" s="13" t="s">
        <v>52</v>
      </c>
      <c r="D38" s="13" t="s">
        <v>1</v>
      </c>
    </row>
    <row r="39" spans="1:4" ht="17.25" thickBot="1" thickTop="1">
      <c r="A39" s="6" t="s">
        <v>21</v>
      </c>
      <c r="B39" s="7">
        <f>SUM(B40:B48)</f>
        <v>19193015</v>
      </c>
      <c r="C39" s="7">
        <f>SUM(C40:C48)</f>
        <v>3315255.28</v>
      </c>
      <c r="D39" s="8">
        <f aca="true" t="shared" si="1" ref="D39:D48">C39/B39*100</f>
        <v>17.27323862353049</v>
      </c>
    </row>
    <row r="40" spans="1:4" ht="17.25" thickBot="1" thickTop="1">
      <c r="A40" s="3" t="s">
        <v>22</v>
      </c>
      <c r="B40" s="4">
        <v>5538640</v>
      </c>
      <c r="C40" s="4">
        <v>1598295.3</v>
      </c>
      <c r="D40" s="5">
        <f t="shared" si="1"/>
        <v>28.857179740875015</v>
      </c>
    </row>
    <row r="41" spans="1:4" ht="17.25" thickBot="1" thickTop="1">
      <c r="A41" s="3" t="s">
        <v>27</v>
      </c>
      <c r="B41" s="4">
        <v>2712210</v>
      </c>
      <c r="C41" s="4">
        <v>673365.26</v>
      </c>
      <c r="D41" s="5">
        <f t="shared" si="1"/>
        <v>24.82718004874254</v>
      </c>
    </row>
    <row r="42" spans="1:4" ht="17.25" thickBot="1" thickTop="1">
      <c r="A42" s="3" t="s">
        <v>23</v>
      </c>
      <c r="B42" s="4">
        <v>87000</v>
      </c>
      <c r="C42" s="4">
        <v>18362.05</v>
      </c>
      <c r="D42" s="5">
        <f t="shared" si="1"/>
        <v>21.10580459770115</v>
      </c>
    </row>
    <row r="43" spans="1:4" ht="33" thickBot="1" thickTop="1">
      <c r="A43" s="3" t="s">
        <v>29</v>
      </c>
      <c r="B43" s="4">
        <v>6499660</v>
      </c>
      <c r="C43" s="4">
        <v>282400.67</v>
      </c>
      <c r="D43" s="5">
        <f t="shared" si="1"/>
        <v>4.344852961539527</v>
      </c>
    </row>
    <row r="44" spans="1:4" ht="33" thickBot="1" thickTop="1">
      <c r="A44" s="3" t="s">
        <v>24</v>
      </c>
      <c r="B44" s="4">
        <v>153200</v>
      </c>
      <c r="C44" s="4">
        <v>24700</v>
      </c>
      <c r="D44" s="5">
        <f t="shared" si="1"/>
        <v>16.12271540469974</v>
      </c>
    </row>
    <row r="45" spans="1:4" ht="17.25" thickBot="1" thickTop="1">
      <c r="A45" s="3" t="s">
        <v>25</v>
      </c>
      <c r="B45" s="4">
        <v>835650</v>
      </c>
      <c r="C45" s="4">
        <v>87505.52</v>
      </c>
      <c r="D45" s="5">
        <f t="shared" si="1"/>
        <v>10.471551486866511</v>
      </c>
    </row>
    <row r="46" spans="1:4" ht="33" thickBot="1" thickTop="1">
      <c r="A46" s="3" t="s">
        <v>26</v>
      </c>
      <c r="B46" s="4">
        <v>251180</v>
      </c>
      <c r="C46" s="4">
        <v>34042.64</v>
      </c>
      <c r="D46" s="5">
        <f t="shared" si="1"/>
        <v>13.553085436738593</v>
      </c>
    </row>
    <row r="47" spans="1:4" ht="17.25" thickBot="1" thickTop="1">
      <c r="A47" s="3" t="s">
        <v>28</v>
      </c>
      <c r="B47" s="4">
        <v>95000</v>
      </c>
      <c r="C47" s="4">
        <v>6699.61</v>
      </c>
      <c r="D47" s="5">
        <f t="shared" si="1"/>
        <v>7.0522210526315785</v>
      </c>
    </row>
    <row r="48" spans="1:4" ht="48.75" thickBot="1" thickTop="1">
      <c r="A48" s="3" t="s">
        <v>30</v>
      </c>
      <c r="B48" s="4">
        <v>3020475</v>
      </c>
      <c r="C48" s="4">
        <v>589884.23</v>
      </c>
      <c r="D48" s="5">
        <f t="shared" si="1"/>
        <v>19.529518701528733</v>
      </c>
    </row>
    <row r="49" ht="16.5" thickTop="1">
      <c r="A49" s="2"/>
    </row>
    <row r="50" spans="1:3" ht="17.25" customHeight="1">
      <c r="A50" s="27" t="s">
        <v>31</v>
      </c>
      <c r="B50" s="27"/>
      <c r="C50" s="27"/>
    </row>
    <row r="51" ht="16.5" thickBot="1"/>
    <row r="52" spans="1:3" ht="48.75" thickBot="1" thickTop="1">
      <c r="A52" s="13" t="s">
        <v>0</v>
      </c>
      <c r="B52" s="13" t="s">
        <v>51</v>
      </c>
      <c r="C52" s="13" t="s">
        <v>52</v>
      </c>
    </row>
    <row r="53" spans="1:3" ht="17.25" thickBot="1" thickTop="1">
      <c r="A53" s="17" t="s">
        <v>33</v>
      </c>
      <c r="B53" s="7">
        <v>16754986</v>
      </c>
      <c r="C53" s="7">
        <v>3952765.77</v>
      </c>
    </row>
    <row r="54" spans="1:3" ht="17.25" thickBot="1" thickTop="1">
      <c r="A54" s="17" t="s">
        <v>32</v>
      </c>
      <c r="B54" s="7">
        <f>SUM(B55:B56)</f>
        <v>19193015</v>
      </c>
      <c r="C54" s="7">
        <f>SUM(C55:C56)</f>
        <v>3315255.2800000003</v>
      </c>
    </row>
    <row r="55" spans="1:3" ht="17.25" thickBot="1" thickTop="1">
      <c r="A55" s="16" t="s">
        <v>34</v>
      </c>
      <c r="B55" s="4">
        <v>12449785</v>
      </c>
      <c r="C55" s="4">
        <v>3141360.22</v>
      </c>
    </row>
    <row r="56" spans="1:3" ht="17.25" thickBot="1" thickTop="1">
      <c r="A56" s="16" t="s">
        <v>35</v>
      </c>
      <c r="B56" s="4">
        <v>6743230</v>
      </c>
      <c r="C56" s="4">
        <v>173895.06</v>
      </c>
    </row>
    <row r="57" spans="1:3" ht="17.25" thickBot="1" thickTop="1">
      <c r="A57" s="17" t="s">
        <v>36</v>
      </c>
      <c r="B57" s="7">
        <f>B53-B54</f>
        <v>-2438029</v>
      </c>
      <c r="C57" s="7">
        <f>C53-C54</f>
        <v>637510.4899999998</v>
      </c>
    </row>
    <row r="58" spans="1:3" ht="17.25" thickBot="1" thickTop="1">
      <c r="A58" s="17" t="s">
        <v>37</v>
      </c>
      <c r="B58" s="7">
        <f>B59-B62</f>
        <v>2438029</v>
      </c>
      <c r="C58" s="7">
        <f>C59-C62</f>
        <v>783986.66</v>
      </c>
    </row>
    <row r="59" spans="1:3" ht="17.25" thickBot="1" thickTop="1">
      <c r="A59" s="18" t="s">
        <v>45</v>
      </c>
      <c r="B59" s="19">
        <f>SUM(B60:B61)</f>
        <v>2848030</v>
      </c>
      <c r="C59" s="19">
        <f>SUM(C60:C61)</f>
        <v>871486.67</v>
      </c>
    </row>
    <row r="60" spans="1:3" ht="17.25" thickBot="1" thickTop="1">
      <c r="A60" s="18" t="s">
        <v>55</v>
      </c>
      <c r="B60" s="19">
        <v>2500000</v>
      </c>
      <c r="C60" s="19">
        <v>0</v>
      </c>
    </row>
    <row r="61" spans="1:3" ht="17.25" thickBot="1" thickTop="1">
      <c r="A61" s="16" t="s">
        <v>54</v>
      </c>
      <c r="B61" s="4">
        <v>348030</v>
      </c>
      <c r="C61" s="4">
        <v>871486.67</v>
      </c>
    </row>
    <row r="62" spans="1:3" ht="17.25" thickBot="1" thickTop="1">
      <c r="A62" s="18" t="s">
        <v>46</v>
      </c>
      <c r="B62" s="19">
        <f>B63</f>
        <v>410001</v>
      </c>
      <c r="C62" s="19">
        <f>C63</f>
        <v>87500.01</v>
      </c>
    </row>
    <row r="63" spans="1:3" ht="17.25" thickBot="1" thickTop="1">
      <c r="A63" s="16" t="s">
        <v>38</v>
      </c>
      <c r="B63" s="4">
        <v>410001</v>
      </c>
      <c r="C63" s="4">
        <v>87500.01</v>
      </c>
    </row>
    <row r="64" ht="16.5" thickTop="1"/>
    <row r="65" ht="15.75">
      <c r="A65" s="1" t="s">
        <v>59</v>
      </c>
    </row>
    <row r="67" ht="15.75">
      <c r="A67" s="1" t="s">
        <v>53</v>
      </c>
    </row>
  </sheetData>
  <sheetProtection/>
  <mergeCells count="3">
    <mergeCell ref="A1:D1"/>
    <mergeCell ref="A36:D36"/>
    <mergeCell ref="A50:C50"/>
  </mergeCells>
  <printOptions/>
  <pageMargins left="0.75" right="0.75" top="1" bottom="1" header="0.5" footer="0.5"/>
  <pageSetup fitToHeight="0" fitToWidth="1" horizontalDpi="600" verticalDpi="600" orientation="portrait" paperSize="9" r:id="rId1"/>
  <rowBreaks count="2" manualBreakCount="2">
    <brk id="34" max="3" man="1"/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Golczewo</dc:creator>
  <cp:keywords/>
  <dc:description/>
  <cp:lastModifiedBy>Ireneusz Wilk</cp:lastModifiedBy>
  <cp:lastPrinted>2006-06-13T13:44:22Z</cp:lastPrinted>
  <dcterms:created xsi:type="dcterms:W3CDTF">2006-06-13T11:22:00Z</dcterms:created>
  <dcterms:modified xsi:type="dcterms:W3CDTF">2008-10-06T14:25:06Z</dcterms:modified>
  <cp:category/>
  <cp:version/>
  <cp:contentType/>
  <cp:contentStatus/>
</cp:coreProperties>
</file>