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85" windowWidth="12120" windowHeight="652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<sst xmlns="http://schemas.openxmlformats.org/spreadsheetml/2006/main" count="419" uniqueCount="267">
  <si>
    <t>Wyszczególnienie</t>
  </si>
  <si>
    <t>Dział</t>
  </si>
  <si>
    <t>Rozdział</t>
  </si>
  <si>
    <t>§</t>
  </si>
  <si>
    <t>w tym:</t>
  </si>
  <si>
    <t>ogółem</t>
  </si>
  <si>
    <t>I.</t>
  </si>
  <si>
    <t>Zakłady budżetowe</t>
  </si>
  <si>
    <t>II.</t>
  </si>
  <si>
    <t>Nazwa</t>
  </si>
  <si>
    <t>Wydatki bieżące</t>
  </si>
  <si>
    <t>Wydatki majątkowe</t>
  </si>
  <si>
    <t>w złotych</t>
  </si>
  <si>
    <t>x</t>
  </si>
  <si>
    <t>w  złotych</t>
  </si>
  <si>
    <t>Dochody budżetu gminy na 2007 r.</t>
  </si>
  <si>
    <t>Lp.</t>
  </si>
  <si>
    <t>Plan
2007 r.</t>
  </si>
  <si>
    <t>w tym: wpłata do budżetu</t>
  </si>
  <si>
    <t>Wydatki budżetu gminy na  2007 r.</t>
  </si>
  <si>
    <t>Przychody*</t>
  </si>
  <si>
    <t>z tego:</t>
  </si>
  <si>
    <t>Dotacje</t>
  </si>
  <si>
    <t>Ogółem</t>
  </si>
  <si>
    <t>Źródło dochodów</t>
  </si>
  <si>
    <t>Wydatki na obsługę długu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</si>
  <si>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</si>
  <si>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</si>
  <si>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</si>
  <si>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</si>
  <si>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</si>
  <si>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</si>
  <si>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</si>
  <si>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</si>
  <si>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</si>
  <si>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t>**   stan środków pieniężnych</t>
  </si>
  <si>
    <t>Rozliczenia
z budżetem
z tytułu wpłat nadwyżek środków za 2006 r.</t>
  </si>
  <si>
    <t>Plan
na 2007 r.
(5+9)</t>
  </si>
  <si>
    <t>Rolnictwo i łowiectwo</t>
  </si>
  <si>
    <t>Pozostała działalność</t>
  </si>
  <si>
    <t>Transport i łączność</t>
  </si>
  <si>
    <t>Drogi publiczne powiatowe</t>
  </si>
  <si>
    <t>Drogi publiczne gminne</t>
  </si>
  <si>
    <t>010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</si>
  <si>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</si>
  <si>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</si>
  <si>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</si>
  <si>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</si>
  <si>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</si>
  <si>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</si>
  <si>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</si>
  <si>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</si>
  <si>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</si>
  <si>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</si>
  <si>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</si>
  <si>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</si>
  <si>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</si>
  <si>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</si>
  <si>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</si>
  <si>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</si>
  <si>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</si>
  <si>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</si>
  <si>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</si>
  <si>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</si>
  <si>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</si>
  <si>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</si>
  <si>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</si>
  <si>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Urzedy gmin</t>
  </si>
  <si>
    <t>75075</t>
  </si>
  <si>
    <t>Promocja jst</t>
  </si>
  <si>
    <t>75095</t>
  </si>
  <si>
    <t>751</t>
  </si>
  <si>
    <t>75101</t>
  </si>
  <si>
    <t>754</t>
  </si>
  <si>
    <t>Bezpieczeństwo publiczne i ochrona przeciw pożarowa</t>
  </si>
  <si>
    <t>75405</t>
  </si>
  <si>
    <t>Komendy powiatowe Policji</t>
  </si>
  <si>
    <t>75411</t>
  </si>
  <si>
    <t>Komendy powiatowe Państwowej Straży Pożarnej</t>
  </si>
  <si>
    <t>75412</t>
  </si>
  <si>
    <t>Ochotnicze straże pożarne</t>
  </si>
  <si>
    <t>756</t>
  </si>
  <si>
    <t>75647</t>
  </si>
  <si>
    <t>757</t>
  </si>
  <si>
    <t>Obsługa długu publicznego</t>
  </si>
  <si>
    <t>75702</t>
  </si>
  <si>
    <t>020</t>
  </si>
  <si>
    <t>Leśnictwo</t>
  </si>
  <si>
    <t>02095</t>
  </si>
  <si>
    <t>0750</t>
  </si>
  <si>
    <t>Dochody z najmu i dzierżawy składników majątkowych Skarbu Państwa, jst lub innych jednostek zaliczanych do sektora finansów publicznych oraz innych umów o podobnym charakterze</t>
  </si>
  <si>
    <t>600</t>
  </si>
  <si>
    <t>60014</t>
  </si>
  <si>
    <t>2320</t>
  </si>
  <si>
    <t>0470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</si>
  <si>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</si>
  <si>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</si>
  <si>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</si>
  <si>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</si>
  <si>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</si>
  <si>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</si>
  <si>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</si>
  <si>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</si>
  <si>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2020</t>
  </si>
  <si>
    <t>Dotacje celowe otrzymane z budżetu państwa na zadania bieżące realizowane przez gminę na podstawie porozumień z organami administracji rządowej</t>
  </si>
  <si>
    <t>2010</t>
  </si>
  <si>
    <t>2360</t>
  </si>
  <si>
    <t>Dochody jst związane z realizacją zadań z zakresu administracji rządowej oraz innych zadań zleconych ustawami</t>
  </si>
  <si>
    <t>Urzędy gmin</t>
  </si>
  <si>
    <t>0690</t>
  </si>
  <si>
    <t>Wpływy z różnych opłat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</si>
  <si>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</si>
  <si>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</si>
  <si>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</si>
  <si>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</si>
  <si>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</si>
  <si>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75601</t>
  </si>
  <si>
    <t>Wpływ z podatku dochodowego od osób fizycznych</t>
  </si>
  <si>
    <t>0350</t>
  </si>
  <si>
    <t>Podatek od działalności gospodarczej osób fizycznych, opłacany w formie karty podatkowej</t>
  </si>
  <si>
    <t>0910</t>
  </si>
  <si>
    <t>Odsteki od nieterminowych wpłat z tytułów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</si>
  <si>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</si>
  <si>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</si>
  <si>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</si>
  <si>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</si>
  <si>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</si>
  <si>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</si>
  <si>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</si>
  <si>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</si>
  <si>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</si>
  <si>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transportu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</si>
  <si>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</si>
  <si>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</si>
  <si>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</si>
  <si>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</si>
  <si>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</si>
  <si>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</si>
  <si>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</si>
  <si>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</si>
  <si>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</si>
  <si>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</si>
  <si>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</si>
  <si>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</si>
  <si>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</si>
  <si>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</si>
  <si>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</si>
  <si>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</si>
  <si>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</si>
  <si>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</si>
  <si>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</si>
  <si>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</si>
  <si>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</si>
  <si>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</si>
  <si>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</si>
  <si>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</si>
  <si>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</si>
  <si>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</si>
  <si>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</si>
  <si>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</si>
  <si>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</si>
  <si>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</si>
  <si>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</si>
  <si>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</si>
  <si>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</si>
  <si>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</si>
  <si>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</si>
  <si>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</si>
  <si>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852</t>
  </si>
  <si>
    <t>Pomoc społeczna</t>
  </si>
  <si>
    <t>85212</t>
  </si>
  <si>
    <t>Świadczenia rodzinne, zaliczka alimentacyjna oraz składki na ubezpieczenia emerytale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</si>
  <si>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</si>
  <si>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</si>
  <si>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</si>
  <si>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renowe</t>
  </si>
  <si>
    <t>2030</t>
  </si>
  <si>
    <t xml:space="preserve">Dotacje celowe otrzymane z budżetu państwa na realizację własnych zadań bieżących gmin </t>
  </si>
  <si>
    <t>85219</t>
  </si>
  <si>
    <t>Ośrodki pomocy społecznej</t>
  </si>
  <si>
    <t>85295</t>
  </si>
  <si>
    <t>900</t>
  </si>
  <si>
    <t>Gospodarka komunalna i ochrona środowiska</t>
  </si>
  <si>
    <t>90013</t>
  </si>
  <si>
    <t>Schroniska dla zwierząt</t>
  </si>
  <si>
    <t>2310</t>
  </si>
  <si>
    <t>Dotacje otrzymane z gminy na zadania bieżące realizowane na podstawie porozumień między jst</t>
  </si>
  <si>
    <t>Ogółem dochody</t>
  </si>
  <si>
    <t>wynagrodzenia       i pochodne od wynagrodzeń</t>
  </si>
  <si>
    <t>Obsługa papierów wartościowych, kredytów i pożyczek jst</t>
  </si>
  <si>
    <t>Dochody od osób prawnych, od osób  fizycznych i od innych jednostek nieposiadających osobowości prawnej oraz wydatki związane z ich poborem</t>
  </si>
  <si>
    <t>Urzedy naczelnych organów władzy państwowej, kontroli i ochrony prawa</t>
  </si>
  <si>
    <t xml:space="preserve">Rozdział </t>
  </si>
  <si>
    <t>801</t>
  </si>
  <si>
    <t>Oświata i wychowanie</t>
  </si>
  <si>
    <t>80101</t>
  </si>
  <si>
    <t>Szkoły Podstawowe</t>
  </si>
  <si>
    <t>80104</t>
  </si>
  <si>
    <t>Przedszkola</t>
  </si>
  <si>
    <t>Szkoły podstawowe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</si>
  <si>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</si>
  <si>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</si>
  <si>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</si>
  <si>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</si>
  <si>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</si>
  <si>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</si>
  <si>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80114</t>
  </si>
  <si>
    <t>80120</t>
  </si>
  <si>
    <t>Licea ogólnokształcące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</si>
  <si>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</si>
  <si>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</si>
  <si>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</si>
  <si>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</si>
  <si>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</si>
  <si>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</si>
  <si>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</si>
  <si>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</si>
  <si>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</si>
  <si>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Składki na ubezpieczenie zdrowotne opłacane za osoby pobierajace niektóre świadczenia z pomocy społecznej oraz niektóre świadczenia rodzinne</t>
  </si>
  <si>
    <t>Zasiłki i pomoc w naturze oraz składki na ubezpoieczenia emerytalne i rentowe</t>
  </si>
  <si>
    <t>85215</t>
  </si>
  <si>
    <t>Dodatki mieszkaniowe</t>
  </si>
  <si>
    <t>854</t>
  </si>
  <si>
    <t>Edukacyjna opieka wychowawcza</t>
  </si>
  <si>
    <t>85401</t>
  </si>
  <si>
    <t>Świetlice szkolne</t>
  </si>
  <si>
    <t>Pomoc materialna dla uczniów</t>
  </si>
  <si>
    <t>85415</t>
  </si>
  <si>
    <t>85446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</si>
  <si>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</si>
  <si>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</si>
  <si>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</si>
  <si>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</si>
  <si>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</si>
  <si>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</si>
  <si>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</si>
  <si>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</si>
  <si>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90017</t>
  </si>
  <si>
    <t>Zakłady gospodarki komunalnej</t>
  </si>
  <si>
    <t>921</t>
  </si>
  <si>
    <t>92116</t>
  </si>
  <si>
    <t>Biblioteki</t>
  </si>
  <si>
    <t>926</t>
  </si>
  <si>
    <t>Kultura fizyczna i sport</t>
  </si>
  <si>
    <t>92695</t>
  </si>
  <si>
    <t>90095</t>
  </si>
  <si>
    <t>Ogółem wydatki</t>
  </si>
  <si>
    <t>0840</t>
  </si>
  <si>
    <t>Dotacje celowe otrzymane z powiatu na zadania bieżące realizowane na podstawie porozumień (umów) między jst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</si>
  <si>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</si>
  <si>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ustawami</t>
  </si>
  <si>
    <t>01030</t>
  </si>
  <si>
    <t>Izby rolnicze</t>
  </si>
  <si>
    <t>Pobór podatków, opłat i niepodatkowych należności budżetowych</t>
  </si>
  <si>
    <t>Zespoły obsługi ekonomiczno-administarcyjnej szkół</t>
  </si>
  <si>
    <t>Świadczenia rodzinne,zaliczka alimentacyjna oraz składki na ubezpieczenia emerytalne i rentowe z ubezpieczenia społecznego</t>
  </si>
  <si>
    <t>Kultura i ochrona dziedzictwa narodowego</t>
  </si>
  <si>
    <t>6210</t>
  </si>
  <si>
    <t>Plan przychodów i kosztów zakładów budżetowych,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</si>
  <si>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dochody, wydatki</t>
    </r>
  </si>
  <si>
    <t>Koszty *</t>
  </si>
  <si>
    <t>Wpływy ze sprzedaży wyrobów</t>
  </si>
  <si>
    <t>71097</t>
  </si>
  <si>
    <t>Gospodarstwa pomocnicze</t>
  </si>
  <si>
    <t>Dotacje celowe otrzymane z budżetu na finansowanie lub dofinansowanie  kosztów realizacji inwestycji i zakupów inwestycyjnych zakładów budżetowych</t>
  </si>
  <si>
    <t>2410</t>
  </si>
  <si>
    <t>Dotacja otrzymana z budżetu przez zakład budżetowy na pierwsze wyposażenie w środki obrotowe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</si>
</sst>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/>
    </xf>
    <xf numFmtId="0" fontId="0" fillId="0" borderId="7" xfId="0" applyBorder="1" applyAlignment="1">
      <alignment vertical="center" wrapText="1"/>
    </xf>
    <xf numFmtId="3" fontId="7" fillId="0" borderId="2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1">
      <selection activeCell="F5" sqref="F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79" t="s">
        <v>15</v>
      </c>
      <c r="C1" s="79"/>
      <c r="D1" s="79"/>
      <c r="E1" s="79"/>
    </row>
    <row r="2" spans="2:4" ht="18">
      <c r="B2" s="2"/>
      <c r="C2" s="2"/>
      <c r="D2" s="2"/>
    </row>
    <row r="3" ht="12.75">
      <c r="E3" s="7" t="s">
        <v>14</v>
      </c>
    </row>
    <row r="4" spans="1:5" s="19" customFormat="1" ht="15" customHeight="1">
      <c r="A4" s="80" t="s">
        <v>1</v>
      </c>
      <c r="B4" s="80" t="s">
        <v>2</v>
      </c>
      <c r="C4" s="80" t="s">
        <v>3</v>
      </c>
      <c r="D4" s="80" t="s">
        <v>24</v>
      </c>
      <c r="E4" s="83" t="s">
        <v>17</v>
      </c>
    </row>
    <row r="5" spans="1:5" s="19" customFormat="1" ht="15" customHeight="1">
      <c r="A5" s="81"/>
      <c r="B5" s="81"/>
      <c r="C5" s="82"/>
      <c r="D5" s="82"/>
      <c r="E5" s="82"/>
    </row>
    <row r="6" spans="1:5" s="28" customFormat="1" ht="7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5" ht="19.5" customHeight="1">
      <c r="A7" s="37" t="s">
        <v>86</v>
      </c>
      <c r="B7" s="37"/>
      <c r="C7" s="37"/>
      <c r="D7" s="40" t="s">
        <v>87</v>
      </c>
      <c r="E7" s="67">
        <f>E8</f>
        <v>1600</v>
      </c>
    </row>
    <row r="8" spans="1:5" ht="19.5" customHeight="1">
      <c r="A8" s="38"/>
      <c r="B8" s="38" t="s">
        <v>88</v>
      </c>
      <c r="C8" s="38"/>
      <c r="D8" s="41" t="s">
        <v>39</v>
      </c>
      <c r="E8" s="70">
        <f>E9</f>
        <v>1600</v>
      </c>
    </row>
    <row r="9" spans="1:5" ht="57" customHeight="1">
      <c r="A9" s="38"/>
      <c r="B9" s="38"/>
      <c r="C9" s="38" t="s">
        <v>89</v>
      </c>
      <c r="D9" s="24" t="s">
        <v>90</v>
      </c>
      <c r="E9" s="70">
        <v>1600</v>
      </c>
    </row>
    <row r="10" spans="1:5" ht="19.5" customHeight="1">
      <c r="A10" s="38" t="s">
        <v>91</v>
      </c>
      <c r="B10" s="38"/>
      <c r="C10" s="38"/>
      <c r="D10" s="41" t="s">
        <v>40</v>
      </c>
      <c r="E10" s="70">
        <f>E11</f>
        <v>9000</v>
      </c>
    </row>
    <row r="11" spans="1:5" ht="19.5" customHeight="1">
      <c r="A11" s="38"/>
      <c r="B11" s="38" t="s">
        <v>92</v>
      </c>
      <c r="C11" s="38"/>
      <c r="D11" s="41" t="s">
        <v>41</v>
      </c>
      <c r="E11" s="70">
        <f>E12</f>
        <v>9000</v>
      </c>
    </row>
    <row r="12" spans="1:5" ht="32.25" customHeight="1">
      <c r="A12" s="38"/>
      <c r="B12" s="38"/>
      <c r="C12" s="38" t="s">
        <v>93</v>
      </c>
      <c r="D12" s="24" t="s">
        <v>248</v>
      </c>
      <c r="E12" s="70">
        <v>9000</v>
      </c>
    </row>
    <row r="13" spans="1:5" ht="19.5" customHeight="1">
      <c r="A13" s="38" t="s">
        <v>47</v>
      </c>
      <c r="B13" s="38"/>
      <c r="C13" s="38"/>
      <c r="D13" s="41" t="s">
        <v>48</v>
      </c>
      <c r="E13" s="70">
        <f>E14</f>
        <v>465200</v>
      </c>
    </row>
    <row r="14" spans="1:5" s="29" customFormat="1" ht="19.5" customHeight="1">
      <c r="A14" s="38"/>
      <c r="B14" s="38" t="s">
        <v>49</v>
      </c>
      <c r="C14" s="38"/>
      <c r="D14" s="41" t="s">
        <v>50</v>
      </c>
      <c r="E14" s="70">
        <f>SUM(E15:E20)</f>
        <v>465200</v>
      </c>
    </row>
    <row r="15" spans="1:5" ht="27.75" customHeight="1">
      <c r="A15" s="38"/>
      <c r="B15" s="38"/>
      <c r="C15" s="38" t="s">
        <v>94</v>
      </c>
      <c r="D15" s="24" t="s">
        <v>249</v>
      </c>
      <c r="E15" s="70">
        <v>10000</v>
      </c>
    </row>
    <row r="16" spans="1:5" ht="51">
      <c r="A16" s="38"/>
      <c r="B16" s="38"/>
      <c r="C16" s="38" t="s">
        <v>89</v>
      </c>
      <c r="D16" s="24" t="s">
        <v>90</v>
      </c>
      <c r="E16" s="70">
        <v>45000</v>
      </c>
    </row>
    <row r="17" spans="1:5" ht="38.25">
      <c r="A17" s="38"/>
      <c r="B17" s="38"/>
      <c r="C17" s="38" t="s">
        <v>95</v>
      </c>
      <c r="D17" s="24" t="s">
        <v>96</v>
      </c>
      <c r="E17" s="70">
        <v>10000</v>
      </c>
    </row>
    <row r="18" spans="1:5" ht="25.5">
      <c r="A18" s="38"/>
      <c r="B18" s="38"/>
      <c r="C18" s="38" t="s">
        <v>97</v>
      </c>
      <c r="D18" s="24" t="s">
        <v>98</v>
      </c>
      <c r="E18" s="70">
        <v>400000</v>
      </c>
    </row>
    <row r="19" spans="1:5" ht="12.75">
      <c r="A19" s="38"/>
      <c r="B19" s="38"/>
      <c r="C19" s="38" t="s">
        <v>99</v>
      </c>
      <c r="D19" s="24" t="s">
        <v>100</v>
      </c>
      <c r="E19" s="70">
        <v>100</v>
      </c>
    </row>
    <row r="20" spans="1:5" ht="12.75">
      <c r="A20" s="38"/>
      <c r="B20" s="38"/>
      <c r="C20" s="38" t="s">
        <v>101</v>
      </c>
      <c r="D20" s="24" t="s">
        <v>102</v>
      </c>
      <c r="E20" s="70">
        <v>100</v>
      </c>
    </row>
    <row r="21" spans="1:5" ht="12.75">
      <c r="A21" s="38" t="s">
        <v>52</v>
      </c>
      <c r="B21" s="38"/>
      <c r="C21" s="38"/>
      <c r="D21" s="41" t="s">
        <v>53</v>
      </c>
      <c r="E21" s="70">
        <f>E22+E24</f>
        <v>136800</v>
      </c>
    </row>
    <row r="22" spans="1:5" ht="12.75">
      <c r="A22" s="38"/>
      <c r="B22" s="38" t="s">
        <v>58</v>
      </c>
      <c r="C22" s="38"/>
      <c r="D22" s="41" t="s">
        <v>59</v>
      </c>
      <c r="E22" s="70">
        <f>E23</f>
        <v>1800</v>
      </c>
    </row>
    <row r="23" spans="1:5" ht="38.25">
      <c r="A23" s="38"/>
      <c r="B23" s="38"/>
      <c r="C23" s="38" t="s">
        <v>103</v>
      </c>
      <c r="D23" s="24" t="s">
        <v>104</v>
      </c>
      <c r="E23" s="70">
        <v>1800</v>
      </c>
    </row>
    <row r="24" spans="1:5" ht="12.75">
      <c r="A24" s="38"/>
      <c r="B24" s="38" t="s">
        <v>262</v>
      </c>
      <c r="C24" s="38"/>
      <c r="D24" s="41" t="s">
        <v>263</v>
      </c>
      <c r="E24" s="70">
        <f>E25</f>
        <v>135000</v>
      </c>
    </row>
    <row r="25" spans="1:5" ht="12.75">
      <c r="A25" s="38"/>
      <c r="B25" s="38"/>
      <c r="C25" s="38" t="s">
        <v>101</v>
      </c>
      <c r="D25" s="24" t="s">
        <v>102</v>
      </c>
      <c r="E25" s="70">
        <v>135000</v>
      </c>
    </row>
    <row r="26" spans="1:5" ht="12.75">
      <c r="A26" s="38" t="s">
        <v>60</v>
      </c>
      <c r="B26" s="38"/>
      <c r="C26" s="38"/>
      <c r="D26" s="41" t="s">
        <v>61</v>
      </c>
      <c r="E26" s="70">
        <f>E27+E30+E33</f>
        <v>96100</v>
      </c>
    </row>
    <row r="27" spans="1:5" ht="12.75">
      <c r="A27" s="38"/>
      <c r="B27" s="38" t="s">
        <v>62</v>
      </c>
      <c r="C27" s="38"/>
      <c r="D27" s="41" t="s">
        <v>63</v>
      </c>
      <c r="E27" s="70">
        <f>SUM(E28:E29)</f>
        <v>92700</v>
      </c>
    </row>
    <row r="28" spans="1:5" ht="38.25">
      <c r="A28" s="38"/>
      <c r="B28" s="38"/>
      <c r="C28" s="38" t="s">
        <v>105</v>
      </c>
      <c r="D28" s="24" t="s">
        <v>250</v>
      </c>
      <c r="E28" s="70">
        <v>91000</v>
      </c>
    </row>
    <row r="29" spans="1:5" ht="38.25">
      <c r="A29" s="38"/>
      <c r="B29" s="38"/>
      <c r="C29" s="38" t="s">
        <v>106</v>
      </c>
      <c r="D29" s="24" t="s">
        <v>107</v>
      </c>
      <c r="E29" s="70">
        <v>1700</v>
      </c>
    </row>
    <row r="30" spans="1:5" ht="12.75">
      <c r="A30" s="38"/>
      <c r="B30" s="38" t="s">
        <v>66</v>
      </c>
      <c r="C30" s="38"/>
      <c r="D30" s="41" t="s">
        <v>108</v>
      </c>
      <c r="E30" s="70">
        <f>SUM(E31:E32)</f>
        <v>1400</v>
      </c>
    </row>
    <row r="31" spans="1:5" ht="12.75">
      <c r="A31" s="38"/>
      <c r="B31" s="38"/>
      <c r="C31" s="38" t="s">
        <v>109</v>
      </c>
      <c r="D31" s="24" t="s">
        <v>110</v>
      </c>
      <c r="E31" s="70">
        <v>400</v>
      </c>
    </row>
    <row r="32" spans="1:5" ht="12.75">
      <c r="A32" s="38"/>
      <c r="B32" s="38"/>
      <c r="C32" s="38" t="s">
        <v>111</v>
      </c>
      <c r="D32" s="24" t="s">
        <v>112</v>
      </c>
      <c r="E32" s="70">
        <v>1000</v>
      </c>
    </row>
    <row r="33" spans="1:5" ht="12.75">
      <c r="A33" s="38"/>
      <c r="B33" s="38" t="s">
        <v>70</v>
      </c>
      <c r="C33" s="38"/>
      <c r="D33" s="41" t="s">
        <v>39</v>
      </c>
      <c r="E33" s="70">
        <f>E34</f>
        <v>2000</v>
      </c>
    </row>
    <row r="34" spans="1:5" ht="12.75">
      <c r="A34" s="38"/>
      <c r="B34" s="38"/>
      <c r="C34" s="38" t="s">
        <v>111</v>
      </c>
      <c r="D34" s="24" t="s">
        <v>112</v>
      </c>
      <c r="E34" s="70">
        <v>2000</v>
      </c>
    </row>
    <row r="35" spans="1:5" ht="25.5">
      <c r="A35" s="38" t="s">
        <v>71</v>
      </c>
      <c r="B35" s="38"/>
      <c r="C35" s="38"/>
      <c r="D35" s="41" t="s">
        <v>113</v>
      </c>
      <c r="E35" s="70">
        <f>E36</f>
        <v>972</v>
      </c>
    </row>
    <row r="36" spans="1:5" ht="25.5">
      <c r="A36" s="38"/>
      <c r="B36" s="38" t="s">
        <v>72</v>
      </c>
      <c r="C36" s="38"/>
      <c r="D36" s="41" t="s">
        <v>114</v>
      </c>
      <c r="E36" s="70">
        <f>E37</f>
        <v>972</v>
      </c>
    </row>
    <row r="37" spans="1:5" ht="38.25">
      <c r="A37" s="38"/>
      <c r="B37" s="38"/>
      <c r="C37" s="38" t="s">
        <v>105</v>
      </c>
      <c r="D37" s="24" t="s">
        <v>250</v>
      </c>
      <c r="E37" s="70">
        <v>972</v>
      </c>
    </row>
    <row r="38" spans="1:5" ht="38.25">
      <c r="A38" s="38" t="s">
        <v>81</v>
      </c>
      <c r="B38" s="38"/>
      <c r="C38" s="38"/>
      <c r="D38" s="41" t="s">
        <v>115</v>
      </c>
      <c r="E38" s="70">
        <f>E39+E42+E49+E59+E66</f>
        <v>3865452</v>
      </c>
    </row>
    <row r="39" spans="1:5" ht="12.75">
      <c r="A39" s="38"/>
      <c r="B39" s="38" t="s">
        <v>116</v>
      </c>
      <c r="C39" s="38"/>
      <c r="D39" s="41" t="s">
        <v>117</v>
      </c>
      <c r="E39" s="70">
        <f>SUM(E40:E41)</f>
        <v>3600</v>
      </c>
    </row>
    <row r="40" spans="1:5" ht="25.5">
      <c r="A40" s="38"/>
      <c r="B40" s="38"/>
      <c r="C40" s="38" t="s">
        <v>118</v>
      </c>
      <c r="D40" s="24" t="s">
        <v>119</v>
      </c>
      <c r="E40" s="70">
        <v>3500</v>
      </c>
    </row>
    <row r="41" spans="1:5" ht="12.75">
      <c r="A41" s="38"/>
      <c r="B41" s="38"/>
      <c r="C41" s="38" t="s">
        <v>120</v>
      </c>
      <c r="D41" s="24" t="s">
        <v>121</v>
      </c>
      <c r="E41" s="70">
        <v>100</v>
      </c>
    </row>
    <row r="42" spans="1:5" ht="38.25">
      <c r="A42" s="38"/>
      <c r="B42" s="38" t="s">
        <v>122</v>
      </c>
      <c r="C42" s="38"/>
      <c r="D42" s="41" t="s">
        <v>123</v>
      </c>
      <c r="E42" s="70">
        <f>SUM(E43:E48)</f>
        <v>1056300</v>
      </c>
    </row>
    <row r="43" spans="1:5" ht="12.75">
      <c r="A43" s="38"/>
      <c r="B43" s="38"/>
      <c r="C43" s="38" t="s">
        <v>124</v>
      </c>
      <c r="D43" s="24" t="s">
        <v>125</v>
      </c>
      <c r="E43" s="70">
        <v>713000</v>
      </c>
    </row>
    <row r="44" spans="1:5" ht="12.75">
      <c r="A44" s="38"/>
      <c r="B44" s="38"/>
      <c r="C44" s="38" t="s">
        <v>126</v>
      </c>
      <c r="D44" s="24" t="s">
        <v>127</v>
      </c>
      <c r="E44" s="70">
        <v>149000</v>
      </c>
    </row>
    <row r="45" spans="1:5" ht="12.75">
      <c r="A45" s="38"/>
      <c r="B45" s="38"/>
      <c r="C45" s="38" t="s">
        <v>128</v>
      </c>
      <c r="D45" s="24" t="s">
        <v>129</v>
      </c>
      <c r="E45" s="70">
        <v>190000</v>
      </c>
    </row>
    <row r="46" spans="1:5" ht="12.75">
      <c r="A46" s="38"/>
      <c r="B46" s="38"/>
      <c r="C46" s="38" t="s">
        <v>130</v>
      </c>
      <c r="D46" s="24" t="s">
        <v>131</v>
      </c>
      <c r="E46" s="70">
        <v>3200</v>
      </c>
    </row>
    <row r="47" spans="1:5" ht="12.75">
      <c r="A47" s="38"/>
      <c r="B47" s="38"/>
      <c r="C47" s="38" t="s">
        <v>132</v>
      </c>
      <c r="D47" s="24" t="s">
        <v>133</v>
      </c>
      <c r="E47" s="70">
        <v>100</v>
      </c>
    </row>
    <row r="48" spans="1:5" ht="12.75">
      <c r="A48" s="38"/>
      <c r="B48" s="38"/>
      <c r="C48" s="38" t="s">
        <v>120</v>
      </c>
      <c r="D48" s="24" t="s">
        <v>121</v>
      </c>
      <c r="E48" s="70">
        <v>1000</v>
      </c>
    </row>
    <row r="49" spans="1:5" ht="38.25">
      <c r="A49" s="38"/>
      <c r="B49" s="38" t="s">
        <v>134</v>
      </c>
      <c r="C49" s="38"/>
      <c r="D49" s="41" t="s">
        <v>135</v>
      </c>
      <c r="E49" s="70">
        <f>SUM(E50:E58)</f>
        <v>852500</v>
      </c>
    </row>
    <row r="50" spans="1:5" ht="12.75">
      <c r="A50" s="38"/>
      <c r="B50" s="38"/>
      <c r="C50" s="38" t="s">
        <v>124</v>
      </c>
      <c r="D50" s="24" t="s">
        <v>125</v>
      </c>
      <c r="E50" s="70">
        <v>487000</v>
      </c>
    </row>
    <row r="51" spans="1:5" ht="12.75">
      <c r="A51" s="38"/>
      <c r="B51" s="38"/>
      <c r="C51" s="38" t="s">
        <v>126</v>
      </c>
      <c r="D51" s="24" t="s">
        <v>127</v>
      </c>
      <c r="E51" s="70">
        <v>244000</v>
      </c>
    </row>
    <row r="52" spans="1:5" ht="12.75">
      <c r="A52" s="38"/>
      <c r="B52" s="38"/>
      <c r="C52" s="38" t="s">
        <v>128</v>
      </c>
      <c r="D52" s="24" t="s">
        <v>129</v>
      </c>
      <c r="E52" s="70">
        <v>1000</v>
      </c>
    </row>
    <row r="53" spans="1:5" ht="12.75">
      <c r="A53" s="38"/>
      <c r="B53" s="38"/>
      <c r="C53" s="38" t="s">
        <v>130</v>
      </c>
      <c r="D53" s="24" t="s">
        <v>131</v>
      </c>
      <c r="E53" s="70">
        <v>44000</v>
      </c>
    </row>
    <row r="54" spans="1:5" ht="12.75">
      <c r="A54" s="38"/>
      <c r="B54" s="38"/>
      <c r="C54" s="38" t="s">
        <v>136</v>
      </c>
      <c r="D54" s="24" t="s">
        <v>137</v>
      </c>
      <c r="E54" s="70">
        <v>10000</v>
      </c>
    </row>
    <row r="55" spans="1:5" ht="12.75">
      <c r="A55" s="38"/>
      <c r="B55" s="38"/>
      <c r="C55" s="38" t="s">
        <v>138</v>
      </c>
      <c r="D55" s="24" t="s">
        <v>139</v>
      </c>
      <c r="E55" s="70">
        <v>500</v>
      </c>
    </row>
    <row r="56" spans="1:5" ht="12.75">
      <c r="A56" s="38"/>
      <c r="B56" s="38"/>
      <c r="C56" s="38" t="s">
        <v>140</v>
      </c>
      <c r="D56" s="24" t="s">
        <v>141</v>
      </c>
      <c r="E56" s="70">
        <v>6000</v>
      </c>
    </row>
    <row r="57" spans="1:5" ht="12.75">
      <c r="A57" s="38"/>
      <c r="B57" s="38"/>
      <c r="C57" s="38" t="s">
        <v>132</v>
      </c>
      <c r="D57" s="24" t="s">
        <v>133</v>
      </c>
      <c r="E57" s="70">
        <v>50000</v>
      </c>
    </row>
    <row r="58" spans="1:5" ht="12.75">
      <c r="A58" s="38"/>
      <c r="B58" s="38"/>
      <c r="C58" s="38" t="s">
        <v>120</v>
      </c>
      <c r="D58" s="24" t="s">
        <v>121</v>
      </c>
      <c r="E58" s="70">
        <v>10000</v>
      </c>
    </row>
    <row r="59" spans="1:5" ht="25.5">
      <c r="A59" s="38"/>
      <c r="B59" s="38" t="s">
        <v>142</v>
      </c>
      <c r="C59" s="38"/>
      <c r="D59" s="41" t="s">
        <v>143</v>
      </c>
      <c r="E59" s="70">
        <f>SUM(E60:E65)</f>
        <v>132200</v>
      </c>
    </row>
    <row r="60" spans="1:5" ht="12.75">
      <c r="A60" s="38"/>
      <c r="B60" s="38"/>
      <c r="C60" s="38" t="s">
        <v>144</v>
      </c>
      <c r="D60" s="24" t="s">
        <v>145</v>
      </c>
      <c r="E60" s="70">
        <v>20000</v>
      </c>
    </row>
    <row r="61" spans="1:5" ht="12.75">
      <c r="A61" s="38"/>
      <c r="B61" s="38"/>
      <c r="C61" s="38" t="s">
        <v>146</v>
      </c>
      <c r="D61" s="24" t="s">
        <v>147</v>
      </c>
      <c r="E61" s="70">
        <v>24000</v>
      </c>
    </row>
    <row r="62" spans="1:5" ht="25.5">
      <c r="A62" s="38"/>
      <c r="B62" s="38"/>
      <c r="C62" s="38" t="s">
        <v>148</v>
      </c>
      <c r="D62" s="24" t="s">
        <v>149</v>
      </c>
      <c r="E62" s="70">
        <v>70000</v>
      </c>
    </row>
    <row r="63" spans="1:5" ht="12.75">
      <c r="A63" s="38"/>
      <c r="B63" s="38"/>
      <c r="C63" s="38" t="s">
        <v>150</v>
      </c>
      <c r="D63" s="24" t="s">
        <v>151</v>
      </c>
      <c r="E63" s="70"/>
    </row>
    <row r="64" spans="1:5" ht="12.75">
      <c r="A64" s="38"/>
      <c r="B64" s="38"/>
      <c r="C64" s="38" t="s">
        <v>109</v>
      </c>
      <c r="D64" s="24" t="s">
        <v>110</v>
      </c>
      <c r="E64" s="70">
        <v>18000</v>
      </c>
    </row>
    <row r="65" spans="1:5" ht="12.75">
      <c r="A65" s="38"/>
      <c r="B65" s="38"/>
      <c r="C65" s="38" t="s">
        <v>120</v>
      </c>
      <c r="D65" s="24" t="s">
        <v>121</v>
      </c>
      <c r="E65" s="70">
        <v>200</v>
      </c>
    </row>
    <row r="66" spans="1:5" ht="25.5">
      <c r="A66" s="42"/>
      <c r="B66" s="42" t="s">
        <v>152</v>
      </c>
      <c r="C66" s="42"/>
      <c r="D66" s="43" t="s">
        <v>153</v>
      </c>
      <c r="E66" s="71">
        <f>SUM(E67:E68)</f>
        <v>1820852</v>
      </c>
    </row>
    <row r="67" spans="1:5" ht="12.75">
      <c r="A67" s="42"/>
      <c r="B67" s="42"/>
      <c r="C67" s="42" t="s">
        <v>154</v>
      </c>
      <c r="D67" s="44" t="s">
        <v>155</v>
      </c>
      <c r="E67" s="71">
        <v>1750852</v>
      </c>
    </row>
    <row r="68" spans="1:5" ht="12.75">
      <c r="A68" s="42"/>
      <c r="B68" s="42"/>
      <c r="C68" s="42" t="s">
        <v>156</v>
      </c>
      <c r="D68" s="44" t="s">
        <v>157</v>
      </c>
      <c r="E68" s="71">
        <v>70000</v>
      </c>
    </row>
    <row r="69" spans="1:5" ht="12.75">
      <c r="A69" s="42" t="s">
        <v>158</v>
      </c>
      <c r="B69" s="42"/>
      <c r="C69" s="42"/>
      <c r="D69" s="43" t="s">
        <v>159</v>
      </c>
      <c r="E69" s="71">
        <f>E70+E72+E74</f>
        <v>5357064</v>
      </c>
    </row>
    <row r="70" spans="1:5" ht="12.75">
      <c r="A70" s="42"/>
      <c r="B70" s="42" t="s">
        <v>160</v>
      </c>
      <c r="C70" s="42"/>
      <c r="D70" s="43" t="s">
        <v>161</v>
      </c>
      <c r="E70" s="71">
        <f>E71</f>
        <v>3889168</v>
      </c>
    </row>
    <row r="71" spans="1:5" ht="12.75">
      <c r="A71" s="42"/>
      <c r="B71" s="42"/>
      <c r="C71" s="42" t="s">
        <v>162</v>
      </c>
      <c r="D71" s="44" t="s">
        <v>163</v>
      </c>
      <c r="E71" s="71">
        <v>3889168</v>
      </c>
    </row>
    <row r="72" spans="1:5" ht="12.75">
      <c r="A72" s="42"/>
      <c r="B72" s="42" t="s">
        <v>164</v>
      </c>
      <c r="C72" s="42"/>
      <c r="D72" s="43" t="s">
        <v>165</v>
      </c>
      <c r="E72" s="71">
        <f>E73</f>
        <v>1412319</v>
      </c>
    </row>
    <row r="73" spans="1:5" ht="12.75">
      <c r="A73" s="42"/>
      <c r="B73" s="42"/>
      <c r="C73" s="42" t="s">
        <v>162</v>
      </c>
      <c r="D73" s="44" t="s">
        <v>163</v>
      </c>
      <c r="E73" s="71">
        <v>1412319</v>
      </c>
    </row>
    <row r="74" spans="1:5" ht="12.75">
      <c r="A74" s="42"/>
      <c r="B74" s="42" t="s">
        <v>166</v>
      </c>
      <c r="C74" s="42"/>
      <c r="D74" s="43" t="s">
        <v>167</v>
      </c>
      <c r="E74" s="71">
        <f>E75</f>
        <v>55577</v>
      </c>
    </row>
    <row r="75" spans="1:5" ht="12.75">
      <c r="A75" s="42"/>
      <c r="B75" s="42"/>
      <c r="C75" s="42" t="s">
        <v>162</v>
      </c>
      <c r="D75" s="44" t="s">
        <v>163</v>
      </c>
      <c r="E75" s="71">
        <v>55577</v>
      </c>
    </row>
    <row r="76" spans="1:5" ht="12.75">
      <c r="A76" s="42" t="s">
        <v>168</v>
      </c>
      <c r="B76" s="42"/>
      <c r="C76" s="42"/>
      <c r="D76" s="43" t="s">
        <v>169</v>
      </c>
      <c r="E76" s="71">
        <f>E77+E79+E81+E84+E86</f>
        <v>2287000</v>
      </c>
    </row>
    <row r="77" spans="1:5" ht="38.25">
      <c r="A77" s="42"/>
      <c r="B77" s="42" t="s">
        <v>170</v>
      </c>
      <c r="C77" s="42"/>
      <c r="D77" s="43" t="s">
        <v>171</v>
      </c>
      <c r="E77" s="71">
        <f>E78</f>
        <v>1904000</v>
      </c>
    </row>
    <row r="78" spans="1:5" ht="38.25">
      <c r="A78" s="42"/>
      <c r="B78" s="42"/>
      <c r="C78" s="42" t="s">
        <v>105</v>
      </c>
      <c r="D78" s="24" t="s">
        <v>250</v>
      </c>
      <c r="E78" s="71">
        <v>1904000</v>
      </c>
    </row>
    <row r="79" spans="1:5" ht="38.25">
      <c r="A79" s="42"/>
      <c r="B79" s="42" t="s">
        <v>172</v>
      </c>
      <c r="C79" s="42"/>
      <c r="D79" s="43" t="s">
        <v>173</v>
      </c>
      <c r="E79" s="71">
        <f>E80</f>
        <v>12000</v>
      </c>
    </row>
    <row r="80" spans="1:5" ht="38.25">
      <c r="A80" s="42"/>
      <c r="B80" s="42"/>
      <c r="C80" s="42" t="s">
        <v>105</v>
      </c>
      <c r="D80" s="24" t="s">
        <v>250</v>
      </c>
      <c r="E80" s="71">
        <v>12000</v>
      </c>
    </row>
    <row r="81" spans="1:5" ht="25.5">
      <c r="A81" s="42"/>
      <c r="B81" s="42" t="s">
        <v>174</v>
      </c>
      <c r="C81" s="42"/>
      <c r="D81" s="43" t="s">
        <v>175</v>
      </c>
      <c r="E81" s="71">
        <f>SUM(E82:E83)</f>
        <v>210000</v>
      </c>
    </row>
    <row r="82" spans="1:5" ht="38.25">
      <c r="A82" s="42"/>
      <c r="B82" s="42"/>
      <c r="C82" s="42" t="s">
        <v>105</v>
      </c>
      <c r="D82" s="24" t="s">
        <v>250</v>
      </c>
      <c r="E82" s="71">
        <v>55000</v>
      </c>
    </row>
    <row r="83" spans="1:5" ht="25.5">
      <c r="A83" s="42"/>
      <c r="B83" s="42"/>
      <c r="C83" s="42" t="s">
        <v>176</v>
      </c>
      <c r="D83" s="44" t="s">
        <v>177</v>
      </c>
      <c r="E83" s="71">
        <v>155000</v>
      </c>
    </row>
    <row r="84" spans="1:5" ht="12.75">
      <c r="A84" s="42"/>
      <c r="B84" s="42" t="s">
        <v>178</v>
      </c>
      <c r="C84" s="42"/>
      <c r="D84" s="43" t="s">
        <v>179</v>
      </c>
      <c r="E84" s="71">
        <f>E85</f>
        <v>102000</v>
      </c>
    </row>
    <row r="85" spans="1:5" ht="25.5">
      <c r="A85" s="42"/>
      <c r="B85" s="42"/>
      <c r="C85" s="42" t="s">
        <v>176</v>
      </c>
      <c r="D85" s="44" t="s">
        <v>177</v>
      </c>
      <c r="E85" s="71">
        <v>102000</v>
      </c>
    </row>
    <row r="86" spans="1:5" ht="12.75">
      <c r="A86" s="42"/>
      <c r="B86" s="42" t="s">
        <v>180</v>
      </c>
      <c r="C86" s="42"/>
      <c r="D86" s="43" t="s">
        <v>39</v>
      </c>
      <c r="E86" s="71">
        <f>E87</f>
        <v>59000</v>
      </c>
    </row>
    <row r="87" spans="1:5" ht="25.5">
      <c r="A87" s="42"/>
      <c r="B87" s="42"/>
      <c r="C87" s="42" t="s">
        <v>176</v>
      </c>
      <c r="D87" s="44" t="s">
        <v>177</v>
      </c>
      <c r="E87" s="71">
        <v>59000</v>
      </c>
    </row>
    <row r="88" spans="1:5" ht="12.75">
      <c r="A88" s="42" t="s">
        <v>181</v>
      </c>
      <c r="B88" s="42"/>
      <c r="C88" s="42"/>
      <c r="D88" s="43" t="s">
        <v>182</v>
      </c>
      <c r="E88" s="71">
        <f>E89</f>
        <v>500000</v>
      </c>
    </row>
    <row r="89" spans="1:5" ht="12.75">
      <c r="A89" s="42"/>
      <c r="B89" s="42" t="s">
        <v>183</v>
      </c>
      <c r="C89" s="42"/>
      <c r="D89" s="43" t="s">
        <v>184</v>
      </c>
      <c r="E89" s="71">
        <f>E90</f>
        <v>500000</v>
      </c>
    </row>
    <row r="90" spans="1:5" ht="25.5">
      <c r="A90" s="42"/>
      <c r="B90" s="42"/>
      <c r="C90" s="42" t="s">
        <v>185</v>
      </c>
      <c r="D90" s="46" t="s">
        <v>186</v>
      </c>
      <c r="E90" s="71">
        <v>500000</v>
      </c>
    </row>
    <row r="91" spans="1:5" ht="12.75">
      <c r="A91" s="76" t="s">
        <v>187</v>
      </c>
      <c r="B91" s="77"/>
      <c r="C91" s="77"/>
      <c r="D91" s="78"/>
      <c r="E91" s="66">
        <f>E7+E10+E13+E21+E26+E35+E38+E69+E76+E88</f>
        <v>12719188</v>
      </c>
    </row>
  </sheetData>
  <mergeCells count="7">
    <mergeCell ref="A91:D91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1.37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&amp;A
do uchwały Nr IV/33/07   
Rady Miejskiej w Golczewie
z dnia 25 stycznia 2007 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55">
      <selection activeCell="E63" sqref="E6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6.75390625" style="1" customWidth="1"/>
    <col min="7" max="8" width="10.75390625" style="1" customWidth="1"/>
    <col min="9" max="9" width="11.75390625" style="1" customWidth="1"/>
  </cols>
  <sheetData>
    <row r="1" spans="1:9" ht="18">
      <c r="A1" s="84" t="s">
        <v>19</v>
      </c>
      <c r="B1" s="84"/>
      <c r="C1" s="84"/>
      <c r="D1" s="84"/>
      <c r="E1" s="84"/>
      <c r="F1" s="84"/>
      <c r="G1" s="84"/>
      <c r="H1" s="84"/>
      <c r="I1" s="84"/>
    </row>
    <row r="2" spans="1:6" ht="18">
      <c r="A2" s="3"/>
      <c r="B2" s="3"/>
      <c r="C2" s="3"/>
      <c r="D2" s="3"/>
      <c r="E2" s="3"/>
      <c r="F2" s="3"/>
    </row>
    <row r="3" spans="1:9" ht="12.75">
      <c r="A3" s="18"/>
      <c r="B3" s="18"/>
      <c r="C3" s="18"/>
      <c r="D3" s="18"/>
      <c r="E3" s="18"/>
      <c r="G3" s="6"/>
      <c r="H3" s="6"/>
      <c r="I3" s="20" t="s">
        <v>14</v>
      </c>
    </row>
    <row r="4" spans="1:9" s="21" customFormat="1" ht="18.75" customHeight="1">
      <c r="A4" s="85" t="s">
        <v>1</v>
      </c>
      <c r="B4" s="85" t="s">
        <v>2</v>
      </c>
      <c r="C4" s="85" t="s">
        <v>9</v>
      </c>
      <c r="D4" s="85" t="s">
        <v>37</v>
      </c>
      <c r="E4" s="85" t="s">
        <v>21</v>
      </c>
      <c r="F4" s="85"/>
      <c r="G4" s="85"/>
      <c r="H4" s="85"/>
      <c r="I4" s="85"/>
    </row>
    <row r="5" spans="1:9" s="21" customFormat="1" ht="20.25" customHeight="1">
      <c r="A5" s="85"/>
      <c r="B5" s="85"/>
      <c r="C5" s="85"/>
      <c r="D5" s="85"/>
      <c r="E5" s="85" t="s">
        <v>10</v>
      </c>
      <c r="F5" s="85" t="s">
        <v>4</v>
      </c>
      <c r="G5" s="85"/>
      <c r="H5" s="85"/>
      <c r="I5" s="85" t="s">
        <v>11</v>
      </c>
    </row>
    <row r="6" spans="1:9" s="21" customFormat="1" ht="51">
      <c r="A6" s="85"/>
      <c r="B6" s="85"/>
      <c r="C6" s="85"/>
      <c r="D6" s="85"/>
      <c r="E6" s="85"/>
      <c r="F6" s="69" t="s">
        <v>188</v>
      </c>
      <c r="G6" s="68" t="s">
        <v>22</v>
      </c>
      <c r="H6" s="68" t="s">
        <v>25</v>
      </c>
      <c r="I6" s="85"/>
    </row>
    <row r="7" spans="1:9" s="21" customFormat="1" ht="6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21" customFormat="1" ht="12.75">
      <c r="A8" s="37" t="s">
        <v>43</v>
      </c>
      <c r="B8" s="37"/>
      <c r="C8" s="23" t="s">
        <v>38</v>
      </c>
      <c r="D8" s="34">
        <f>D9</f>
        <v>8500</v>
      </c>
      <c r="E8" s="34">
        <f>E9</f>
        <v>8500</v>
      </c>
      <c r="F8" s="34"/>
      <c r="G8" s="34"/>
      <c r="H8" s="34"/>
      <c r="I8" s="34"/>
    </row>
    <row r="9" spans="1:9" s="21" customFormat="1" ht="12.75">
      <c r="A9" s="38"/>
      <c r="B9" s="38" t="s">
        <v>251</v>
      </c>
      <c r="C9" s="24" t="s">
        <v>252</v>
      </c>
      <c r="D9" s="35">
        <v>8500</v>
      </c>
      <c r="E9" s="35">
        <v>8500</v>
      </c>
      <c r="F9" s="35"/>
      <c r="G9" s="35"/>
      <c r="H9" s="35"/>
      <c r="I9" s="35"/>
    </row>
    <row r="10" spans="1:9" s="21" customFormat="1" ht="12.75">
      <c r="A10" s="38">
        <v>600</v>
      </c>
      <c r="B10" s="38"/>
      <c r="C10" s="24" t="s">
        <v>40</v>
      </c>
      <c r="D10" s="35">
        <f>D11+D12</f>
        <v>275940</v>
      </c>
      <c r="E10" s="35">
        <f>E11+E12</f>
        <v>221940</v>
      </c>
      <c r="F10" s="35">
        <f>F12</f>
        <v>163350</v>
      </c>
      <c r="G10" s="35"/>
      <c r="H10" s="35"/>
      <c r="I10" s="35">
        <f>I12</f>
        <v>54000</v>
      </c>
    </row>
    <row r="11" spans="1:9" s="21" customFormat="1" ht="12.75">
      <c r="A11" s="38"/>
      <c r="B11" s="38">
        <v>60014</v>
      </c>
      <c r="C11" s="24" t="s">
        <v>41</v>
      </c>
      <c r="D11" s="35">
        <f>E11</f>
        <v>9000</v>
      </c>
      <c r="E11" s="35">
        <v>9000</v>
      </c>
      <c r="F11" s="35"/>
      <c r="G11" s="35"/>
      <c r="H11" s="35"/>
      <c r="I11" s="35"/>
    </row>
    <row r="12" spans="1:9" s="21" customFormat="1" ht="12.75">
      <c r="A12" s="38"/>
      <c r="B12" s="38">
        <v>60016</v>
      </c>
      <c r="C12" s="24" t="s">
        <v>42</v>
      </c>
      <c r="D12" s="35">
        <f>E12+I12</f>
        <v>266940</v>
      </c>
      <c r="E12" s="35">
        <v>212940</v>
      </c>
      <c r="F12" s="35">
        <v>163350</v>
      </c>
      <c r="G12" s="35"/>
      <c r="H12" s="35"/>
      <c r="I12" s="35">
        <v>54000</v>
      </c>
    </row>
    <row r="13" spans="1:9" s="21" customFormat="1" ht="12.75">
      <c r="A13" s="38" t="s">
        <v>44</v>
      </c>
      <c r="B13" s="38"/>
      <c r="C13" s="24" t="s">
        <v>45</v>
      </c>
      <c r="D13" s="35">
        <f>D14</f>
        <v>10000</v>
      </c>
      <c r="E13" s="35">
        <v>10000</v>
      </c>
      <c r="F13" s="35"/>
      <c r="G13" s="35"/>
      <c r="H13" s="35"/>
      <c r="I13" s="35"/>
    </row>
    <row r="14" spans="1:9" s="21" customFormat="1" ht="12.75">
      <c r="A14" s="38"/>
      <c r="B14" s="38" t="s">
        <v>46</v>
      </c>
      <c r="C14" s="24" t="s">
        <v>39</v>
      </c>
      <c r="D14" s="35">
        <f>E14</f>
        <v>10000</v>
      </c>
      <c r="E14" s="35">
        <v>10000</v>
      </c>
      <c r="F14" s="35"/>
      <c r="G14" s="35"/>
      <c r="H14" s="35"/>
      <c r="I14" s="35"/>
    </row>
    <row r="15" spans="1:9" s="21" customFormat="1" ht="12.75">
      <c r="A15" s="38" t="s">
        <v>47</v>
      </c>
      <c r="B15" s="38"/>
      <c r="C15" s="24" t="s">
        <v>48</v>
      </c>
      <c r="D15" s="35">
        <f>D16+D17</f>
        <v>83000</v>
      </c>
      <c r="E15" s="35">
        <f>E16+E17</f>
        <v>83000</v>
      </c>
      <c r="F15" s="35"/>
      <c r="G15" s="35"/>
      <c r="H15" s="35"/>
      <c r="I15" s="35"/>
    </row>
    <row r="16" spans="1:9" s="21" customFormat="1" ht="25.5">
      <c r="A16" s="38"/>
      <c r="B16" s="38" t="s">
        <v>49</v>
      </c>
      <c r="C16" s="24" t="s">
        <v>50</v>
      </c>
      <c r="D16" s="35">
        <v>25000</v>
      </c>
      <c r="E16" s="35">
        <v>25000</v>
      </c>
      <c r="F16" s="35"/>
      <c r="G16" s="35"/>
      <c r="H16" s="35"/>
      <c r="I16" s="35"/>
    </row>
    <row r="17" spans="1:9" s="21" customFormat="1" ht="12.75">
      <c r="A17" s="38"/>
      <c r="B17" s="38" t="s">
        <v>51</v>
      </c>
      <c r="C17" s="24" t="s">
        <v>39</v>
      </c>
      <c r="D17" s="35">
        <v>58000</v>
      </c>
      <c r="E17" s="35">
        <v>58000</v>
      </c>
      <c r="F17" s="35"/>
      <c r="G17" s="35"/>
      <c r="H17" s="35"/>
      <c r="I17" s="35"/>
    </row>
    <row r="18" spans="1:9" s="21" customFormat="1" ht="12.75">
      <c r="A18" s="38" t="s">
        <v>52</v>
      </c>
      <c r="B18" s="38"/>
      <c r="C18" s="24" t="s">
        <v>53</v>
      </c>
      <c r="D18" s="35">
        <f>E18</f>
        <v>149000</v>
      </c>
      <c r="E18" s="35">
        <f>SUM(E19:E22)</f>
        <v>149000</v>
      </c>
      <c r="F18" s="35"/>
      <c r="G18" s="35"/>
      <c r="H18" s="35"/>
      <c r="I18" s="35"/>
    </row>
    <row r="19" spans="1:9" s="21" customFormat="1" ht="25.5">
      <c r="A19" s="38"/>
      <c r="B19" s="38" t="s">
        <v>54</v>
      </c>
      <c r="C19" s="24" t="s">
        <v>55</v>
      </c>
      <c r="D19" s="35">
        <v>30000</v>
      </c>
      <c r="E19" s="35">
        <v>30000</v>
      </c>
      <c r="F19" s="35"/>
      <c r="G19" s="35"/>
      <c r="H19" s="35"/>
      <c r="I19" s="35"/>
    </row>
    <row r="20" spans="1:9" s="21" customFormat="1" ht="25.5">
      <c r="A20" s="38"/>
      <c r="B20" s="38" t="s">
        <v>56</v>
      </c>
      <c r="C20" s="24" t="s">
        <v>57</v>
      </c>
      <c r="D20" s="35">
        <v>10000</v>
      </c>
      <c r="E20" s="35">
        <v>10000</v>
      </c>
      <c r="F20" s="35"/>
      <c r="G20" s="35"/>
      <c r="H20" s="35"/>
      <c r="I20" s="35"/>
    </row>
    <row r="21" spans="1:9" s="21" customFormat="1" ht="12.75">
      <c r="A21" s="38"/>
      <c r="B21" s="38" t="s">
        <v>58</v>
      </c>
      <c r="C21" s="24" t="s">
        <v>59</v>
      </c>
      <c r="D21" s="35">
        <v>24000</v>
      </c>
      <c r="E21" s="35">
        <v>24000</v>
      </c>
      <c r="F21" s="35"/>
      <c r="G21" s="35"/>
      <c r="H21" s="35"/>
      <c r="I21" s="35"/>
    </row>
    <row r="22" spans="1:9" s="21" customFormat="1" ht="12.75">
      <c r="A22" s="38"/>
      <c r="B22" s="38" t="s">
        <v>262</v>
      </c>
      <c r="C22" s="24" t="s">
        <v>263</v>
      </c>
      <c r="D22" s="35">
        <v>85000</v>
      </c>
      <c r="E22" s="35">
        <v>85000</v>
      </c>
      <c r="F22" s="35"/>
      <c r="G22" s="35"/>
      <c r="H22" s="35"/>
      <c r="I22" s="35"/>
    </row>
    <row r="23" spans="1:9" s="21" customFormat="1" ht="12.75">
      <c r="A23" s="38" t="s">
        <v>60</v>
      </c>
      <c r="B23" s="38"/>
      <c r="C23" s="24" t="s">
        <v>61</v>
      </c>
      <c r="D23" s="35">
        <f>E23+I23</f>
        <v>1394376</v>
      </c>
      <c r="E23" s="35">
        <f>SUM(E24:E28)</f>
        <v>1379376</v>
      </c>
      <c r="F23" s="35">
        <f>F24+F26</f>
        <v>946400</v>
      </c>
      <c r="G23" s="35"/>
      <c r="H23" s="35"/>
      <c r="I23" s="35">
        <f>I26</f>
        <v>15000</v>
      </c>
    </row>
    <row r="24" spans="1:9" s="21" customFormat="1" ht="12.75">
      <c r="A24" s="38"/>
      <c r="B24" s="38" t="s">
        <v>62</v>
      </c>
      <c r="C24" s="24" t="s">
        <v>63</v>
      </c>
      <c r="D24" s="35">
        <v>91000</v>
      </c>
      <c r="E24" s="35">
        <v>91000</v>
      </c>
      <c r="F24" s="35">
        <v>72100</v>
      </c>
      <c r="G24" s="35"/>
      <c r="H24" s="35"/>
      <c r="I24" s="35"/>
    </row>
    <row r="25" spans="1:9" s="21" customFormat="1" ht="12.75">
      <c r="A25" s="38"/>
      <c r="B25" s="38" t="s">
        <v>64</v>
      </c>
      <c r="C25" s="24" t="s">
        <v>65</v>
      </c>
      <c r="D25" s="35">
        <v>85300</v>
      </c>
      <c r="E25" s="35">
        <v>85300</v>
      </c>
      <c r="F25" s="35"/>
      <c r="G25" s="35"/>
      <c r="H25" s="35"/>
      <c r="I25" s="35"/>
    </row>
    <row r="26" spans="1:9" s="21" customFormat="1" ht="12.75">
      <c r="A26" s="38"/>
      <c r="B26" s="38" t="s">
        <v>66</v>
      </c>
      <c r="C26" s="24" t="s">
        <v>67</v>
      </c>
      <c r="D26" s="35">
        <v>1155896</v>
      </c>
      <c r="E26" s="35">
        <v>1140896</v>
      </c>
      <c r="F26" s="35">
        <v>874300</v>
      </c>
      <c r="G26" s="35"/>
      <c r="H26" s="35"/>
      <c r="I26" s="35">
        <v>15000</v>
      </c>
    </row>
    <row r="27" spans="1:9" s="21" customFormat="1" ht="12.75">
      <c r="A27" s="38"/>
      <c r="B27" s="38" t="s">
        <v>68</v>
      </c>
      <c r="C27" s="24" t="s">
        <v>69</v>
      </c>
      <c r="D27" s="35">
        <v>35600</v>
      </c>
      <c r="E27" s="35">
        <v>35600</v>
      </c>
      <c r="F27" s="35"/>
      <c r="G27" s="35"/>
      <c r="H27" s="35"/>
      <c r="I27" s="35"/>
    </row>
    <row r="28" spans="1:9" s="21" customFormat="1" ht="12.75">
      <c r="A28" s="38"/>
      <c r="B28" s="38" t="s">
        <v>70</v>
      </c>
      <c r="C28" s="24" t="s">
        <v>39</v>
      </c>
      <c r="D28" s="35">
        <v>26580</v>
      </c>
      <c r="E28" s="35">
        <v>26580</v>
      </c>
      <c r="F28" s="35"/>
      <c r="G28" s="35"/>
      <c r="H28" s="35"/>
      <c r="I28" s="35"/>
    </row>
    <row r="29" spans="1:9" s="21" customFormat="1" ht="38.25">
      <c r="A29" s="38" t="s">
        <v>71</v>
      </c>
      <c r="B29" s="38"/>
      <c r="C29" s="24" t="s">
        <v>113</v>
      </c>
      <c r="D29" s="35">
        <v>972</v>
      </c>
      <c r="E29" s="35">
        <v>972</v>
      </c>
      <c r="F29" s="35">
        <v>479</v>
      </c>
      <c r="G29" s="35"/>
      <c r="H29" s="35"/>
      <c r="I29" s="35"/>
    </row>
    <row r="30" spans="1:9" s="21" customFormat="1" ht="25.5">
      <c r="A30" s="38"/>
      <c r="B30" s="38" t="s">
        <v>72</v>
      </c>
      <c r="C30" s="24" t="s">
        <v>191</v>
      </c>
      <c r="D30" s="35">
        <v>972</v>
      </c>
      <c r="E30" s="35">
        <v>972</v>
      </c>
      <c r="F30" s="35">
        <v>479</v>
      </c>
      <c r="G30" s="35"/>
      <c r="H30" s="35"/>
      <c r="I30" s="35"/>
    </row>
    <row r="31" spans="1:9" s="21" customFormat="1" ht="25.5">
      <c r="A31" s="38" t="s">
        <v>73</v>
      </c>
      <c r="B31" s="38"/>
      <c r="C31" s="24" t="s">
        <v>74</v>
      </c>
      <c r="D31" s="35">
        <f>SUM(D32:D34)</f>
        <v>120200</v>
      </c>
      <c r="E31" s="35">
        <v>100500</v>
      </c>
      <c r="F31" s="35">
        <v>30000</v>
      </c>
      <c r="G31" s="35"/>
      <c r="H31" s="35"/>
      <c r="I31" s="35">
        <v>19700</v>
      </c>
    </row>
    <row r="32" spans="1:9" s="21" customFormat="1" ht="12.75">
      <c r="A32" s="38"/>
      <c r="B32" s="38" t="s">
        <v>75</v>
      </c>
      <c r="C32" s="24" t="s">
        <v>76</v>
      </c>
      <c r="D32" s="35">
        <v>4700</v>
      </c>
      <c r="E32" s="35"/>
      <c r="F32" s="35"/>
      <c r="G32" s="35"/>
      <c r="H32" s="35"/>
      <c r="I32" s="35">
        <v>4700</v>
      </c>
    </row>
    <row r="33" spans="1:9" s="21" customFormat="1" ht="25.5">
      <c r="A33" s="38"/>
      <c r="B33" s="38" t="s">
        <v>77</v>
      </c>
      <c r="C33" s="24" t="s">
        <v>78</v>
      </c>
      <c r="D33" s="35">
        <v>15000</v>
      </c>
      <c r="E33" s="35"/>
      <c r="F33" s="35"/>
      <c r="G33" s="35"/>
      <c r="H33" s="35"/>
      <c r="I33" s="35">
        <v>15000</v>
      </c>
    </row>
    <row r="34" spans="1:9" s="21" customFormat="1" ht="12.75">
      <c r="A34" s="38"/>
      <c r="B34" s="38" t="s">
        <v>79</v>
      </c>
      <c r="C34" s="24" t="s">
        <v>80</v>
      </c>
      <c r="D34" s="35">
        <v>100500</v>
      </c>
      <c r="E34" s="35">
        <v>100500</v>
      </c>
      <c r="F34" s="35">
        <v>30000</v>
      </c>
      <c r="G34" s="35"/>
      <c r="H34" s="35"/>
      <c r="I34" s="35"/>
    </row>
    <row r="35" spans="1:9" s="21" customFormat="1" ht="55.5" customHeight="1">
      <c r="A35" s="38" t="s">
        <v>81</v>
      </c>
      <c r="B35" s="38"/>
      <c r="C35" s="24" t="s">
        <v>190</v>
      </c>
      <c r="D35" s="35">
        <v>30000</v>
      </c>
      <c r="E35" s="35">
        <v>30000</v>
      </c>
      <c r="F35" s="35">
        <v>25000</v>
      </c>
      <c r="G35" s="35"/>
      <c r="H35" s="35"/>
      <c r="I35" s="35"/>
    </row>
    <row r="36" spans="1:9" s="21" customFormat="1" ht="39.75" customHeight="1">
      <c r="A36" s="38"/>
      <c r="B36" s="38" t="s">
        <v>82</v>
      </c>
      <c r="C36" s="24" t="s">
        <v>253</v>
      </c>
      <c r="D36" s="35">
        <v>30000</v>
      </c>
      <c r="E36" s="35">
        <v>30000</v>
      </c>
      <c r="F36" s="35">
        <v>25000</v>
      </c>
      <c r="G36" s="35"/>
      <c r="H36" s="35"/>
      <c r="I36" s="35"/>
    </row>
    <row r="37" spans="1:9" s="21" customFormat="1" ht="12.75">
      <c r="A37" s="38" t="s">
        <v>83</v>
      </c>
      <c r="B37" s="38"/>
      <c r="C37" s="24" t="s">
        <v>84</v>
      </c>
      <c r="D37" s="35">
        <v>180000</v>
      </c>
      <c r="E37" s="35">
        <v>180000</v>
      </c>
      <c r="F37" s="35"/>
      <c r="G37" s="35"/>
      <c r="H37" s="35">
        <v>180000</v>
      </c>
      <c r="I37" s="35"/>
    </row>
    <row r="38" spans="1:9" s="21" customFormat="1" ht="25.5">
      <c r="A38" s="38"/>
      <c r="B38" s="38" t="s">
        <v>85</v>
      </c>
      <c r="C38" s="24" t="s">
        <v>189</v>
      </c>
      <c r="D38" s="35">
        <v>180000</v>
      </c>
      <c r="E38" s="35">
        <v>180000</v>
      </c>
      <c r="F38" s="35"/>
      <c r="G38" s="35"/>
      <c r="H38" s="35">
        <v>180000</v>
      </c>
      <c r="I38" s="35"/>
    </row>
    <row r="39" spans="1:9" s="21" customFormat="1" ht="12.75">
      <c r="A39" s="38" t="s">
        <v>193</v>
      </c>
      <c r="B39" s="38"/>
      <c r="C39" s="24" t="s">
        <v>194</v>
      </c>
      <c r="D39" s="35">
        <f>SUM(D40:D48)</f>
        <v>5488250</v>
      </c>
      <c r="E39" s="35">
        <f>SUM(E40:E48)</f>
        <v>5478250</v>
      </c>
      <c r="F39" s="35">
        <f>SUM(F40:F48)</f>
        <v>3816590</v>
      </c>
      <c r="G39" s="35"/>
      <c r="H39" s="35"/>
      <c r="I39" s="35">
        <f>I45</f>
        <v>10000</v>
      </c>
    </row>
    <row r="40" spans="1:9" s="21" customFormat="1" ht="12.75">
      <c r="A40" s="38"/>
      <c r="B40" s="38" t="s">
        <v>195</v>
      </c>
      <c r="C40" s="24" t="s">
        <v>199</v>
      </c>
      <c r="D40" s="35">
        <v>2223300</v>
      </c>
      <c r="E40" s="35">
        <v>2223300</v>
      </c>
      <c r="F40" s="35">
        <v>1591300</v>
      </c>
      <c r="G40" s="35"/>
      <c r="H40" s="35"/>
      <c r="I40" s="35"/>
    </row>
    <row r="41" spans="1:9" s="21" customFormat="1" ht="25.5">
      <c r="A41" s="38"/>
      <c r="B41" s="38" t="s">
        <v>200</v>
      </c>
      <c r="C41" s="24" t="s">
        <v>201</v>
      </c>
      <c r="D41" s="35">
        <v>250160</v>
      </c>
      <c r="E41" s="35">
        <v>250160</v>
      </c>
      <c r="F41" s="35">
        <v>185610</v>
      </c>
      <c r="G41" s="35"/>
      <c r="H41" s="35"/>
      <c r="I41" s="35"/>
    </row>
    <row r="42" spans="1:9" s="21" customFormat="1" ht="12.75">
      <c r="A42" s="38"/>
      <c r="B42" s="38" t="s">
        <v>197</v>
      </c>
      <c r="C42" s="24" t="s">
        <v>198</v>
      </c>
      <c r="D42" s="35">
        <v>147470</v>
      </c>
      <c r="E42" s="35">
        <v>147470</v>
      </c>
      <c r="F42" s="35">
        <v>110780</v>
      </c>
      <c r="G42" s="35"/>
      <c r="H42" s="35"/>
      <c r="I42" s="35"/>
    </row>
    <row r="43" spans="1:9" s="21" customFormat="1" ht="12.75">
      <c r="A43" s="38"/>
      <c r="B43" s="38" t="s">
        <v>202</v>
      </c>
      <c r="C43" s="24" t="s">
        <v>203</v>
      </c>
      <c r="D43" s="35">
        <v>1327990</v>
      </c>
      <c r="E43" s="35">
        <v>1327990</v>
      </c>
      <c r="F43" s="35">
        <v>925730</v>
      </c>
      <c r="G43" s="35"/>
      <c r="H43" s="35"/>
      <c r="I43" s="35"/>
    </row>
    <row r="44" spans="1:9" s="21" customFormat="1" ht="12.75">
      <c r="A44" s="38"/>
      <c r="B44" s="38" t="s">
        <v>204</v>
      </c>
      <c r="C44" s="24" t="s">
        <v>205</v>
      </c>
      <c r="D44" s="35">
        <v>236220</v>
      </c>
      <c r="E44" s="35">
        <v>236220</v>
      </c>
      <c r="F44" s="35">
        <v>8720</v>
      </c>
      <c r="G44" s="35"/>
      <c r="H44" s="35"/>
      <c r="I44" s="35"/>
    </row>
    <row r="45" spans="1:9" s="21" customFormat="1" ht="25.5">
      <c r="A45" s="38"/>
      <c r="B45" s="38" t="s">
        <v>206</v>
      </c>
      <c r="C45" s="24" t="s">
        <v>254</v>
      </c>
      <c r="D45" s="35">
        <f>E45+I45</f>
        <v>754190</v>
      </c>
      <c r="E45" s="35">
        <v>744190</v>
      </c>
      <c r="F45" s="35">
        <v>646070</v>
      </c>
      <c r="G45" s="35"/>
      <c r="H45" s="35"/>
      <c r="I45" s="35">
        <v>10000</v>
      </c>
    </row>
    <row r="46" spans="1:9" s="21" customFormat="1" ht="12.75">
      <c r="A46" s="38"/>
      <c r="B46" s="38" t="s">
        <v>207</v>
      </c>
      <c r="C46" s="24" t="s">
        <v>208</v>
      </c>
      <c r="D46" s="35">
        <v>488820</v>
      </c>
      <c r="E46" s="35">
        <v>488820</v>
      </c>
      <c r="F46" s="35">
        <v>348380</v>
      </c>
      <c r="G46" s="35"/>
      <c r="H46" s="35"/>
      <c r="I46" s="35"/>
    </row>
    <row r="47" spans="1:9" s="21" customFormat="1" ht="25.5">
      <c r="A47" s="38"/>
      <c r="B47" s="38" t="s">
        <v>209</v>
      </c>
      <c r="C47" s="24" t="s">
        <v>210</v>
      </c>
      <c r="D47" s="35">
        <v>23300</v>
      </c>
      <c r="E47" s="35">
        <v>23300</v>
      </c>
      <c r="F47" s="35"/>
      <c r="G47" s="35"/>
      <c r="H47" s="35"/>
      <c r="I47" s="35"/>
    </row>
    <row r="48" spans="1:9" s="21" customFormat="1" ht="12.75">
      <c r="A48" s="38"/>
      <c r="B48" s="38" t="s">
        <v>211</v>
      </c>
      <c r="C48" s="24" t="s">
        <v>39</v>
      </c>
      <c r="D48" s="35">
        <v>36800</v>
      </c>
      <c r="E48" s="35">
        <v>36800</v>
      </c>
      <c r="F48" s="35"/>
      <c r="G48" s="35"/>
      <c r="H48" s="35"/>
      <c r="I48" s="35"/>
    </row>
    <row r="49" spans="1:9" s="21" customFormat="1" ht="12.75">
      <c r="A49" s="38" t="s">
        <v>212</v>
      </c>
      <c r="B49" s="38"/>
      <c r="C49" s="24" t="s">
        <v>213</v>
      </c>
      <c r="D49" s="35">
        <v>70000</v>
      </c>
      <c r="E49" s="35">
        <v>70000</v>
      </c>
      <c r="F49" s="35">
        <v>1500</v>
      </c>
      <c r="G49" s="35">
        <v>30000</v>
      </c>
      <c r="H49" s="35"/>
      <c r="I49" s="35"/>
    </row>
    <row r="50" spans="1:9" s="21" customFormat="1" ht="12.75">
      <c r="A50" s="38"/>
      <c r="B50" s="38" t="s">
        <v>214</v>
      </c>
      <c r="C50" s="24" t="s">
        <v>215</v>
      </c>
      <c r="D50" s="35">
        <v>7000</v>
      </c>
      <c r="E50" s="35">
        <v>7000</v>
      </c>
      <c r="F50" s="35"/>
      <c r="G50" s="35"/>
      <c r="H50" s="35"/>
      <c r="I50" s="35"/>
    </row>
    <row r="51" spans="1:9" s="21" customFormat="1" ht="12.75">
      <c r="A51" s="38"/>
      <c r="B51" s="38" t="s">
        <v>216</v>
      </c>
      <c r="C51" s="24" t="s">
        <v>217</v>
      </c>
      <c r="D51" s="35">
        <v>63000</v>
      </c>
      <c r="E51" s="35">
        <v>63000</v>
      </c>
      <c r="F51" s="35">
        <v>1500</v>
      </c>
      <c r="G51" s="35">
        <v>30000</v>
      </c>
      <c r="H51" s="35"/>
      <c r="I51" s="35"/>
    </row>
    <row r="52" spans="1:9" s="21" customFormat="1" ht="12.75">
      <c r="A52" s="38" t="s">
        <v>168</v>
      </c>
      <c r="B52" s="38"/>
      <c r="C52" s="24" t="s">
        <v>169</v>
      </c>
      <c r="D52" s="35">
        <f>SUM(D53:D58)</f>
        <v>2801970</v>
      </c>
      <c r="E52" s="35">
        <v>2801970</v>
      </c>
      <c r="F52" s="35">
        <f>F53+F57</f>
        <v>245060</v>
      </c>
      <c r="G52" s="35"/>
      <c r="H52" s="35"/>
      <c r="I52" s="35"/>
    </row>
    <row r="53" spans="1:9" s="21" customFormat="1" ht="51">
      <c r="A53" s="38"/>
      <c r="B53" s="38" t="s">
        <v>170</v>
      </c>
      <c r="C53" s="24" t="s">
        <v>255</v>
      </c>
      <c r="D53" s="35">
        <v>1904000</v>
      </c>
      <c r="E53" s="35">
        <v>1904000</v>
      </c>
      <c r="F53" s="35">
        <v>40160</v>
      </c>
      <c r="G53" s="35"/>
      <c r="H53" s="35"/>
      <c r="I53" s="35"/>
    </row>
    <row r="54" spans="1:9" s="21" customFormat="1" ht="63.75">
      <c r="A54" s="38"/>
      <c r="B54" s="38" t="s">
        <v>172</v>
      </c>
      <c r="C54" s="24" t="s">
        <v>218</v>
      </c>
      <c r="D54" s="35">
        <v>12000</v>
      </c>
      <c r="E54" s="35">
        <v>12000</v>
      </c>
      <c r="F54" s="35"/>
      <c r="G54" s="35"/>
      <c r="H54" s="35"/>
      <c r="I54" s="35"/>
    </row>
    <row r="55" spans="1:9" s="21" customFormat="1" ht="38.25">
      <c r="A55" s="38"/>
      <c r="B55" s="38" t="s">
        <v>174</v>
      </c>
      <c r="C55" s="24" t="s">
        <v>219</v>
      </c>
      <c r="D55" s="35">
        <v>400000</v>
      </c>
      <c r="E55" s="35">
        <v>400000</v>
      </c>
      <c r="F55" s="35"/>
      <c r="G55" s="35"/>
      <c r="H55" s="35"/>
      <c r="I55" s="35"/>
    </row>
    <row r="56" spans="1:9" s="21" customFormat="1" ht="12.75">
      <c r="A56" s="38"/>
      <c r="B56" s="38" t="s">
        <v>220</v>
      </c>
      <c r="C56" s="24" t="s">
        <v>221</v>
      </c>
      <c r="D56" s="35">
        <v>145000</v>
      </c>
      <c r="E56" s="35">
        <v>145000</v>
      </c>
      <c r="F56" s="35"/>
      <c r="G56" s="35"/>
      <c r="H56" s="35"/>
      <c r="I56" s="35"/>
    </row>
    <row r="57" spans="1:9" s="21" customFormat="1" ht="12.75">
      <c r="A57" s="38"/>
      <c r="B57" s="38" t="s">
        <v>178</v>
      </c>
      <c r="C57" s="24" t="s">
        <v>179</v>
      </c>
      <c r="D57" s="35">
        <v>231970</v>
      </c>
      <c r="E57" s="35">
        <v>231970</v>
      </c>
      <c r="F57" s="35">
        <v>204900</v>
      </c>
      <c r="G57" s="35"/>
      <c r="H57" s="35"/>
      <c r="I57" s="35"/>
    </row>
    <row r="58" spans="1:9" s="21" customFormat="1" ht="12.75">
      <c r="A58" s="38"/>
      <c r="B58" s="38" t="s">
        <v>180</v>
      </c>
      <c r="C58" s="24" t="s">
        <v>39</v>
      </c>
      <c r="D58" s="35">
        <v>109000</v>
      </c>
      <c r="E58" s="35">
        <v>109000</v>
      </c>
      <c r="F58" s="35"/>
      <c r="G58" s="35"/>
      <c r="H58" s="35"/>
      <c r="I58" s="35"/>
    </row>
    <row r="59" spans="1:9" s="21" customFormat="1" ht="12.75">
      <c r="A59" s="38" t="s">
        <v>222</v>
      </c>
      <c r="B59" s="38"/>
      <c r="C59" s="24" t="s">
        <v>223</v>
      </c>
      <c r="D59" s="35">
        <f>SUM(D60:D62)</f>
        <v>123680</v>
      </c>
      <c r="E59" s="35">
        <v>123680</v>
      </c>
      <c r="F59" s="35">
        <v>84410</v>
      </c>
      <c r="G59" s="35"/>
      <c r="H59" s="35"/>
      <c r="I59" s="35"/>
    </row>
    <row r="60" spans="1:9" s="21" customFormat="1" ht="12.75">
      <c r="A60" s="38"/>
      <c r="B60" s="38" t="s">
        <v>224</v>
      </c>
      <c r="C60" s="24" t="s">
        <v>225</v>
      </c>
      <c r="D60" s="35">
        <v>96070</v>
      </c>
      <c r="E60" s="35">
        <v>96070</v>
      </c>
      <c r="F60" s="35">
        <v>84410</v>
      </c>
      <c r="G60" s="35"/>
      <c r="H60" s="35"/>
      <c r="I60" s="35"/>
    </row>
    <row r="61" spans="1:9" s="21" customFormat="1" ht="12.75">
      <c r="A61" s="38"/>
      <c r="B61" s="38" t="s">
        <v>227</v>
      </c>
      <c r="C61" s="24" t="s">
        <v>226</v>
      </c>
      <c r="D61" s="35">
        <v>27000</v>
      </c>
      <c r="E61" s="35">
        <v>27000</v>
      </c>
      <c r="F61" s="35"/>
      <c r="G61" s="35"/>
      <c r="H61" s="35"/>
      <c r="I61" s="35"/>
    </row>
    <row r="62" spans="1:9" s="21" customFormat="1" ht="25.5">
      <c r="A62" s="38"/>
      <c r="B62" s="38" t="s">
        <v>228</v>
      </c>
      <c r="C62" s="24" t="s">
        <v>210</v>
      </c>
      <c r="D62" s="35">
        <v>610</v>
      </c>
      <c r="E62" s="35">
        <v>610</v>
      </c>
      <c r="F62" s="35"/>
      <c r="G62" s="35"/>
      <c r="H62" s="35"/>
      <c r="I62" s="35"/>
    </row>
    <row r="63" spans="1:9" s="21" customFormat="1" ht="25.5">
      <c r="A63" s="38" t="s">
        <v>181</v>
      </c>
      <c r="B63" s="38"/>
      <c r="C63" s="24" t="s">
        <v>182</v>
      </c>
      <c r="D63" s="35">
        <f>SUM(D64:D70)</f>
        <v>1140000</v>
      </c>
      <c r="E63" s="35">
        <f>SUM(E64:E70)</f>
        <v>965000</v>
      </c>
      <c r="F63" s="35"/>
      <c r="G63" s="35">
        <f>SUM(G64:G70)</f>
        <v>50000</v>
      </c>
      <c r="H63" s="35"/>
      <c r="I63" s="35">
        <f>SUM(I64:I70)</f>
        <v>175000</v>
      </c>
    </row>
    <row r="64" spans="1:9" s="21" customFormat="1" ht="12.75">
      <c r="A64" s="38"/>
      <c r="B64" s="38" t="s">
        <v>229</v>
      </c>
      <c r="C64" s="24" t="s">
        <v>230</v>
      </c>
      <c r="D64" s="35">
        <v>25000</v>
      </c>
      <c r="E64" s="35">
        <v>25000</v>
      </c>
      <c r="F64" s="35"/>
      <c r="G64" s="35"/>
      <c r="H64" s="35"/>
      <c r="I64" s="35"/>
    </row>
    <row r="65" spans="1:9" s="21" customFormat="1" ht="12.75">
      <c r="A65" s="38"/>
      <c r="B65" s="38" t="s">
        <v>231</v>
      </c>
      <c r="C65" s="24" t="s">
        <v>232</v>
      </c>
      <c r="D65" s="35">
        <v>150000</v>
      </c>
      <c r="E65" s="35">
        <v>150000</v>
      </c>
      <c r="F65" s="35"/>
      <c r="G65" s="35"/>
      <c r="H65" s="35"/>
      <c r="I65" s="35"/>
    </row>
    <row r="66" spans="1:9" s="21" customFormat="1" ht="25.5">
      <c r="A66" s="38"/>
      <c r="B66" s="38" t="s">
        <v>233</v>
      </c>
      <c r="C66" s="24" t="s">
        <v>234</v>
      </c>
      <c r="D66" s="35">
        <v>5000</v>
      </c>
      <c r="E66" s="35">
        <v>5000</v>
      </c>
      <c r="F66" s="35"/>
      <c r="G66" s="35"/>
      <c r="H66" s="35"/>
      <c r="I66" s="35"/>
    </row>
    <row r="67" spans="1:9" s="21" customFormat="1" ht="12.75">
      <c r="A67" s="38"/>
      <c r="B67" s="38" t="s">
        <v>183</v>
      </c>
      <c r="C67" s="24" t="s">
        <v>184</v>
      </c>
      <c r="D67" s="35">
        <v>580000</v>
      </c>
      <c r="E67" s="35">
        <v>580000</v>
      </c>
      <c r="F67" s="35"/>
      <c r="G67" s="35"/>
      <c r="H67" s="35"/>
      <c r="I67" s="35"/>
    </row>
    <row r="68" spans="1:9" s="21" customFormat="1" ht="12.75">
      <c r="A68" s="38"/>
      <c r="B68" s="38" t="s">
        <v>235</v>
      </c>
      <c r="C68" s="24" t="s">
        <v>236</v>
      </c>
      <c r="D68" s="35">
        <v>155000</v>
      </c>
      <c r="E68" s="35">
        <v>155000</v>
      </c>
      <c r="F68" s="35"/>
      <c r="G68" s="35"/>
      <c r="H68" s="35"/>
      <c r="I68" s="35"/>
    </row>
    <row r="69" spans="1:9" s="21" customFormat="1" ht="12.75">
      <c r="A69" s="38"/>
      <c r="B69" s="38" t="s">
        <v>237</v>
      </c>
      <c r="C69" s="24" t="s">
        <v>238</v>
      </c>
      <c r="D69" s="35">
        <f>E69+I69</f>
        <v>155000</v>
      </c>
      <c r="E69" s="35">
        <v>50000</v>
      </c>
      <c r="F69" s="35"/>
      <c r="G69" s="35">
        <v>50000</v>
      </c>
      <c r="H69" s="35"/>
      <c r="I69" s="35">
        <v>105000</v>
      </c>
    </row>
    <row r="70" spans="1:9" s="21" customFormat="1" ht="12.75">
      <c r="A70" s="38"/>
      <c r="B70" s="38" t="s">
        <v>245</v>
      </c>
      <c r="C70" s="24" t="s">
        <v>39</v>
      </c>
      <c r="D70" s="35">
        <v>70000</v>
      </c>
      <c r="E70" s="35"/>
      <c r="F70" s="35"/>
      <c r="G70" s="35"/>
      <c r="H70" s="35"/>
      <c r="I70" s="35">
        <v>70000</v>
      </c>
    </row>
    <row r="71" spans="1:9" s="21" customFormat="1" ht="25.5">
      <c r="A71" s="38" t="s">
        <v>239</v>
      </c>
      <c r="B71" s="38"/>
      <c r="C71" s="24" t="s">
        <v>256</v>
      </c>
      <c r="D71" s="35">
        <v>153600</v>
      </c>
      <c r="E71" s="35">
        <v>153600</v>
      </c>
      <c r="F71" s="35"/>
      <c r="G71" s="35">
        <v>153600</v>
      </c>
      <c r="H71" s="35"/>
      <c r="I71" s="35"/>
    </row>
    <row r="72" spans="1:9" s="21" customFormat="1" ht="12.75">
      <c r="A72" s="38"/>
      <c r="B72" s="38" t="s">
        <v>240</v>
      </c>
      <c r="C72" s="24" t="s">
        <v>241</v>
      </c>
      <c r="D72" s="35">
        <v>153600</v>
      </c>
      <c r="E72" s="35">
        <v>153600</v>
      </c>
      <c r="F72" s="35"/>
      <c r="G72" s="35">
        <v>153600</v>
      </c>
      <c r="H72" s="35"/>
      <c r="I72" s="35"/>
    </row>
    <row r="73" spans="1:9" s="21" customFormat="1" ht="12.75">
      <c r="A73" s="42" t="s">
        <v>242</v>
      </c>
      <c r="B73" s="42"/>
      <c r="C73" s="44" t="s">
        <v>243</v>
      </c>
      <c r="D73" s="45">
        <v>190700</v>
      </c>
      <c r="E73" s="45">
        <v>190700</v>
      </c>
      <c r="F73" s="45">
        <v>58100</v>
      </c>
      <c r="G73" s="45"/>
      <c r="H73" s="45"/>
      <c r="I73" s="45"/>
    </row>
    <row r="74" spans="1:9" s="21" customFormat="1" ht="12.75">
      <c r="A74" s="39"/>
      <c r="B74" s="39" t="s">
        <v>244</v>
      </c>
      <c r="C74" s="25" t="s">
        <v>39</v>
      </c>
      <c r="D74" s="36">
        <v>190700</v>
      </c>
      <c r="E74" s="36">
        <v>190700</v>
      </c>
      <c r="F74" s="36">
        <v>58100</v>
      </c>
      <c r="G74" s="36"/>
      <c r="H74" s="36"/>
      <c r="I74" s="36"/>
    </row>
    <row r="75" spans="1:9" s="26" customFormat="1" ht="24.75" customHeight="1">
      <c r="A75" s="76" t="s">
        <v>246</v>
      </c>
      <c r="B75" s="77"/>
      <c r="C75" s="78"/>
      <c r="D75" s="66">
        <f>D8+D10+D13+D15+D18+D23+D29+D31+D35+D37+D39+D49+D52+D59+D63+D71+D73</f>
        <v>12220188</v>
      </c>
      <c r="E75" s="66">
        <f>E8+E10+E13+E15+E18+E23+E29+E31+E35+E37+E39+E49+E52+E59+E63+E71+E73</f>
        <v>11946488</v>
      </c>
      <c r="F75" s="66">
        <f>F10+F23+F29+F31+F35+F39+F49+F52+F59+F71+F73</f>
        <v>5370889</v>
      </c>
      <c r="G75" s="66">
        <f>G49+G63+G71</f>
        <v>233600</v>
      </c>
      <c r="H75" s="66">
        <f>H37</f>
        <v>180000</v>
      </c>
      <c r="I75" s="66">
        <f>I10+I23+I31+I39+I63</f>
        <v>273700</v>
      </c>
    </row>
    <row r="77" ht="12.75">
      <c r="A77" s="30"/>
    </row>
  </sheetData>
  <mergeCells count="10">
    <mergeCell ref="A75:C75"/>
    <mergeCell ref="A1:I1"/>
    <mergeCell ref="D4:D6"/>
    <mergeCell ref="A4:A6"/>
    <mergeCell ref="C4:C6"/>
    <mergeCell ref="B4:B6"/>
    <mergeCell ref="E4:I4"/>
    <mergeCell ref="F5:H5"/>
    <mergeCell ref="E5:E6"/>
    <mergeCell ref="I5:I6"/>
  </mergeCells>
  <printOptions horizontalCentered="1"/>
  <pageMargins left="0.3937007874015748" right="0.3937007874015748" top="1.51" bottom="0.7874015748031497" header="0.5118110236220472" footer="0.5118110236220472"/>
  <pageSetup fitToHeight="0" fitToWidth="1" horizontalDpi="600" verticalDpi="600" orientation="landscape" paperSize="9" r:id="rId1"/>
  <headerFooter alignWithMargins="0">
    <oddHeader xml:space="preserve">&amp;RZałącznik nr &amp;A
do uchwały Nr IV/33/07
Rady Miejskiej w Golczewie
z dnia 25 stycznia 2007 r.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D22">
      <selection activeCell="K14" sqref="K14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9.75390625" style="0" customWidth="1"/>
    <col min="4" max="4" width="5.625" style="0" customWidth="1"/>
    <col min="5" max="5" width="35.25390625" style="0" customWidth="1"/>
    <col min="6" max="6" width="14.125" style="0" customWidth="1"/>
    <col min="7" max="7" width="10.75390625" style="0" customWidth="1"/>
    <col min="8" max="8" width="10.25390625" style="0" customWidth="1"/>
    <col min="9" max="9" width="8.75390625" style="0" customWidth="1"/>
    <col min="10" max="10" width="10.875" style="0" customWidth="1"/>
    <col min="11" max="11" width="9.75390625" style="0" customWidth="1"/>
    <col min="12" max="12" width="10.625" style="0" bestFit="1" customWidth="1"/>
    <col min="13" max="13" width="14.125" style="0" customWidth="1"/>
    <col min="14" max="14" width="13.625" style="0" customWidth="1"/>
  </cols>
  <sheetData>
    <row r="1" spans="1:13" ht="16.5">
      <c r="A1" s="94" t="s">
        <v>258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6.5">
      <c r="A2" s="94" t="s">
        <v>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5" t="s">
        <v>12</v>
      </c>
    </row>
    <row r="5" spans="1:14" ht="15" customHeight="1">
      <c r="A5" s="95" t="s">
        <v>16</v>
      </c>
      <c r="B5" s="86" t="s">
        <v>1</v>
      </c>
      <c r="C5" s="86" t="s">
        <v>192</v>
      </c>
      <c r="D5" s="86" t="s">
        <v>3</v>
      </c>
      <c r="E5" s="95" t="s">
        <v>0</v>
      </c>
      <c r="F5" s="92" t="s">
        <v>30</v>
      </c>
      <c r="G5" s="96" t="s">
        <v>20</v>
      </c>
      <c r="H5" s="97"/>
      <c r="I5" s="97"/>
      <c r="J5" s="98"/>
      <c r="K5" s="92" t="s">
        <v>260</v>
      </c>
      <c r="L5" s="92"/>
      <c r="M5" s="92" t="s">
        <v>31</v>
      </c>
      <c r="N5" s="92" t="s">
        <v>36</v>
      </c>
    </row>
    <row r="6" spans="1:14" ht="15" customHeight="1">
      <c r="A6" s="95"/>
      <c r="B6" s="87"/>
      <c r="C6" s="87"/>
      <c r="D6" s="87"/>
      <c r="E6" s="95"/>
      <c r="F6" s="92"/>
      <c r="G6" s="92" t="s">
        <v>5</v>
      </c>
      <c r="H6" s="89" t="s">
        <v>4</v>
      </c>
      <c r="I6" s="90"/>
      <c r="J6" s="91"/>
      <c r="K6" s="92" t="s">
        <v>5</v>
      </c>
      <c r="L6" s="92" t="s">
        <v>18</v>
      </c>
      <c r="M6" s="92"/>
      <c r="N6" s="92"/>
    </row>
    <row r="7" spans="1:14" ht="18" customHeight="1">
      <c r="A7" s="95"/>
      <c r="B7" s="87"/>
      <c r="C7" s="87"/>
      <c r="D7" s="87"/>
      <c r="E7" s="95"/>
      <c r="F7" s="92"/>
      <c r="G7" s="92"/>
      <c r="H7" s="99" t="s">
        <v>32</v>
      </c>
      <c r="I7" s="89" t="s">
        <v>4</v>
      </c>
      <c r="J7" s="91"/>
      <c r="K7" s="92"/>
      <c r="L7" s="92"/>
      <c r="M7" s="92"/>
      <c r="N7" s="92"/>
    </row>
    <row r="8" spans="1:14" ht="42" customHeight="1">
      <c r="A8" s="95"/>
      <c r="B8" s="88"/>
      <c r="C8" s="88"/>
      <c r="D8" s="88"/>
      <c r="E8" s="95"/>
      <c r="F8" s="92"/>
      <c r="G8" s="92"/>
      <c r="H8" s="100"/>
      <c r="I8" s="74" t="s">
        <v>29</v>
      </c>
      <c r="J8" s="74" t="s">
        <v>28</v>
      </c>
      <c r="K8" s="92"/>
      <c r="L8" s="92"/>
      <c r="M8" s="92"/>
      <c r="N8" s="92"/>
    </row>
    <row r="9" spans="1:14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ht="19.5" customHeight="1">
      <c r="A10" s="13" t="s">
        <v>6</v>
      </c>
      <c r="B10" s="57"/>
      <c r="C10" s="57"/>
      <c r="D10" s="57"/>
      <c r="E10" s="9" t="s">
        <v>7</v>
      </c>
      <c r="F10" s="47"/>
      <c r="G10" s="47">
        <f>G12</f>
        <v>2205310</v>
      </c>
      <c r="H10" s="47">
        <f>H12</f>
        <v>155000</v>
      </c>
      <c r="I10" s="47"/>
      <c r="J10" s="47">
        <f>J12</f>
        <v>105000</v>
      </c>
      <c r="K10" s="47">
        <f>K12</f>
        <v>2205310</v>
      </c>
      <c r="L10" s="47"/>
      <c r="M10" s="47"/>
      <c r="N10" s="48" t="s">
        <v>13</v>
      </c>
    </row>
    <row r="11" spans="1:14" ht="19.5" customHeight="1">
      <c r="A11" s="14"/>
      <c r="B11" s="56"/>
      <c r="C11" s="56"/>
      <c r="D11" s="56"/>
      <c r="E11" s="15" t="s">
        <v>21</v>
      </c>
      <c r="F11" s="49"/>
      <c r="G11" s="49"/>
      <c r="H11" s="49"/>
      <c r="I11" s="49"/>
      <c r="J11" s="49"/>
      <c r="K11" s="49"/>
      <c r="L11" s="49"/>
      <c r="M11" s="49"/>
      <c r="N11" s="50"/>
    </row>
    <row r="12" spans="1:14" ht="32.25" customHeight="1">
      <c r="A12" s="14"/>
      <c r="B12" s="54" t="s">
        <v>181</v>
      </c>
      <c r="C12" s="54"/>
      <c r="D12" s="54"/>
      <c r="E12" s="72" t="s">
        <v>182</v>
      </c>
      <c r="F12" s="49"/>
      <c r="G12" s="49">
        <f>G13</f>
        <v>2205310</v>
      </c>
      <c r="H12" s="49">
        <f>H13</f>
        <v>155000</v>
      </c>
      <c r="I12" s="49"/>
      <c r="J12" s="49">
        <f>J13</f>
        <v>105000</v>
      </c>
      <c r="K12" s="49">
        <f>K13</f>
        <v>2205310</v>
      </c>
      <c r="L12" s="49"/>
      <c r="M12" s="49"/>
      <c r="N12" s="50" t="s">
        <v>13</v>
      </c>
    </row>
    <row r="13" spans="1:14" ht="19.5" customHeight="1">
      <c r="A13" s="14"/>
      <c r="B13" s="54"/>
      <c r="C13" s="54" t="s">
        <v>237</v>
      </c>
      <c r="D13" s="54"/>
      <c r="E13" s="16" t="s">
        <v>238</v>
      </c>
      <c r="F13" s="49"/>
      <c r="G13" s="49">
        <f>SUM(G14:G19)</f>
        <v>2205310</v>
      </c>
      <c r="H13" s="49">
        <f>SUM(H14:H19)</f>
        <v>155000</v>
      </c>
      <c r="I13" s="49"/>
      <c r="J13" s="49">
        <f>J19</f>
        <v>105000</v>
      </c>
      <c r="K13" s="49">
        <v>2205310</v>
      </c>
      <c r="L13" s="49"/>
      <c r="M13" s="49"/>
      <c r="N13" s="50" t="s">
        <v>13</v>
      </c>
    </row>
    <row r="14" spans="1:14" ht="72" customHeight="1">
      <c r="A14" s="14"/>
      <c r="B14" s="54"/>
      <c r="C14" s="54"/>
      <c r="D14" s="54" t="s">
        <v>89</v>
      </c>
      <c r="E14" s="65" t="s">
        <v>90</v>
      </c>
      <c r="F14" s="49"/>
      <c r="G14" s="49">
        <v>135000</v>
      </c>
      <c r="H14" s="49"/>
      <c r="I14" s="49"/>
      <c r="J14" s="49"/>
      <c r="K14" s="49"/>
      <c r="L14" s="49"/>
      <c r="M14" s="49"/>
      <c r="N14" s="50"/>
    </row>
    <row r="15" spans="1:14" ht="19.5" customHeight="1">
      <c r="A15" s="14"/>
      <c r="B15" s="54"/>
      <c r="C15" s="54"/>
      <c r="D15" s="54" t="s">
        <v>111</v>
      </c>
      <c r="E15" s="10" t="s">
        <v>112</v>
      </c>
      <c r="F15" s="49"/>
      <c r="G15" s="49">
        <v>906300</v>
      </c>
      <c r="H15" s="49"/>
      <c r="I15" s="49"/>
      <c r="J15" s="49"/>
      <c r="K15" s="49"/>
      <c r="L15" s="49"/>
      <c r="M15" s="49"/>
      <c r="N15" s="50" t="s">
        <v>13</v>
      </c>
    </row>
    <row r="16" spans="1:14" ht="29.25" customHeight="1">
      <c r="A16" s="14"/>
      <c r="B16" s="54"/>
      <c r="C16" s="54"/>
      <c r="D16" s="54" t="s">
        <v>247</v>
      </c>
      <c r="E16" s="65" t="s">
        <v>261</v>
      </c>
      <c r="F16" s="49"/>
      <c r="G16" s="49">
        <v>1005010</v>
      </c>
      <c r="H16" s="49"/>
      <c r="I16" s="49"/>
      <c r="J16" s="49"/>
      <c r="K16" s="49"/>
      <c r="L16" s="49"/>
      <c r="M16" s="49"/>
      <c r="N16" s="50" t="s">
        <v>13</v>
      </c>
    </row>
    <row r="17" spans="1:14" ht="19.5" customHeight="1">
      <c r="A17" s="14"/>
      <c r="B17" s="54"/>
      <c r="C17" s="54"/>
      <c r="D17" s="54" t="s">
        <v>99</v>
      </c>
      <c r="E17" s="10" t="s">
        <v>100</v>
      </c>
      <c r="F17" s="49"/>
      <c r="G17" s="49">
        <v>4000</v>
      </c>
      <c r="H17" s="49"/>
      <c r="I17" s="49"/>
      <c r="J17" s="49"/>
      <c r="K17" s="49"/>
      <c r="L17" s="49"/>
      <c r="M17" s="49"/>
      <c r="N17" s="50" t="s">
        <v>13</v>
      </c>
    </row>
    <row r="18" spans="1:14" ht="43.5" customHeight="1">
      <c r="A18" s="64"/>
      <c r="B18" s="58"/>
      <c r="C18" s="58"/>
      <c r="D18" s="58" t="s">
        <v>265</v>
      </c>
      <c r="E18" s="75" t="s">
        <v>266</v>
      </c>
      <c r="F18" s="59"/>
      <c r="G18" s="59">
        <v>50000</v>
      </c>
      <c r="H18" s="59">
        <v>50000</v>
      </c>
      <c r="I18" s="59"/>
      <c r="J18" s="59"/>
      <c r="K18" s="59"/>
      <c r="L18" s="59"/>
      <c r="M18" s="59"/>
      <c r="N18" s="60"/>
    </row>
    <row r="19" spans="1:14" ht="55.5" customHeight="1">
      <c r="A19" s="17"/>
      <c r="B19" s="55"/>
      <c r="C19" s="55"/>
      <c r="D19" s="55" t="s">
        <v>257</v>
      </c>
      <c r="E19" s="73" t="s">
        <v>264</v>
      </c>
      <c r="F19" s="51"/>
      <c r="G19" s="51">
        <v>105000</v>
      </c>
      <c r="H19" s="51">
        <v>105000</v>
      </c>
      <c r="I19" s="51"/>
      <c r="J19" s="51">
        <v>105000</v>
      </c>
      <c r="K19" s="51"/>
      <c r="L19" s="51"/>
      <c r="M19" s="51"/>
      <c r="N19" s="52" t="s">
        <v>13</v>
      </c>
    </row>
    <row r="20" spans="1:14" ht="19.5" customHeight="1">
      <c r="A20" s="13" t="s">
        <v>8</v>
      </c>
      <c r="B20" s="57"/>
      <c r="C20" s="57"/>
      <c r="D20" s="57"/>
      <c r="E20" s="31" t="s">
        <v>27</v>
      </c>
      <c r="F20" s="47">
        <f>F22</f>
        <v>16850</v>
      </c>
      <c r="G20" s="47">
        <f>G22</f>
        <v>205820</v>
      </c>
      <c r="H20" s="50"/>
      <c r="I20" s="50" t="s">
        <v>13</v>
      </c>
      <c r="J20" s="50" t="s">
        <v>13</v>
      </c>
      <c r="K20" s="47">
        <f>K22</f>
        <v>205770</v>
      </c>
      <c r="L20" s="50" t="s">
        <v>13</v>
      </c>
      <c r="M20" s="47">
        <f>M22</f>
        <v>16900</v>
      </c>
      <c r="N20" s="47"/>
    </row>
    <row r="21" spans="1:14" ht="19.5" customHeight="1">
      <c r="A21" s="61"/>
      <c r="B21" s="62"/>
      <c r="C21" s="62"/>
      <c r="D21" s="62"/>
      <c r="E21" s="33" t="s">
        <v>21</v>
      </c>
      <c r="F21" s="63"/>
      <c r="G21" s="63"/>
      <c r="H21" s="50"/>
      <c r="I21" s="50"/>
      <c r="J21" s="50"/>
      <c r="K21" s="63"/>
      <c r="L21" s="50"/>
      <c r="M21" s="63"/>
      <c r="N21" s="63"/>
    </row>
    <row r="22" spans="1:14" ht="19.5" customHeight="1">
      <c r="A22" s="10"/>
      <c r="B22" s="54" t="s">
        <v>193</v>
      </c>
      <c r="C22" s="54"/>
      <c r="D22" s="54"/>
      <c r="E22" s="14" t="s">
        <v>194</v>
      </c>
      <c r="F22" s="49">
        <f>F23+F27</f>
        <v>16850</v>
      </c>
      <c r="G22" s="49">
        <f>G23+G27</f>
        <v>205820</v>
      </c>
      <c r="H22" s="50"/>
      <c r="I22" s="50" t="s">
        <v>13</v>
      </c>
      <c r="J22" s="50" t="s">
        <v>13</v>
      </c>
      <c r="K22" s="49">
        <f>K23+K27</f>
        <v>205770</v>
      </c>
      <c r="L22" s="50" t="s">
        <v>13</v>
      </c>
      <c r="M22" s="49">
        <f>M23+M27</f>
        <v>16900</v>
      </c>
      <c r="N22" s="49"/>
    </row>
    <row r="23" spans="1:14" ht="19.5" customHeight="1">
      <c r="A23" s="10"/>
      <c r="B23" s="54"/>
      <c r="C23" s="54" t="s">
        <v>195</v>
      </c>
      <c r="D23" s="54"/>
      <c r="E23" s="14" t="s">
        <v>196</v>
      </c>
      <c r="F23" s="49">
        <v>16000</v>
      </c>
      <c r="G23" s="49">
        <f>SUM(G24:G26)</f>
        <v>189550</v>
      </c>
      <c r="H23" s="50"/>
      <c r="I23" s="50" t="s">
        <v>13</v>
      </c>
      <c r="J23" s="50" t="s">
        <v>13</v>
      </c>
      <c r="K23" s="49">
        <v>189550</v>
      </c>
      <c r="L23" s="50" t="s">
        <v>13</v>
      </c>
      <c r="M23" s="49">
        <f>F23+G23-K23</f>
        <v>16000</v>
      </c>
      <c r="N23" s="49"/>
    </row>
    <row r="24" spans="1:14" ht="72.75" customHeight="1">
      <c r="A24" s="10"/>
      <c r="B24" s="54"/>
      <c r="C24" s="54"/>
      <c r="D24" s="54" t="s">
        <v>89</v>
      </c>
      <c r="E24" s="24" t="s">
        <v>90</v>
      </c>
      <c r="F24" s="49"/>
      <c r="G24" s="49">
        <v>6780</v>
      </c>
      <c r="H24" s="50"/>
      <c r="I24" s="50" t="s">
        <v>13</v>
      </c>
      <c r="J24" s="50" t="s">
        <v>13</v>
      </c>
      <c r="K24" s="49"/>
      <c r="L24" s="50" t="s">
        <v>13</v>
      </c>
      <c r="M24" s="49"/>
      <c r="N24" s="49"/>
    </row>
    <row r="25" spans="1:14" ht="19.5" customHeight="1">
      <c r="A25" s="10"/>
      <c r="B25" s="54"/>
      <c r="C25" s="54"/>
      <c r="D25" s="54" t="s">
        <v>111</v>
      </c>
      <c r="E25" s="10" t="s">
        <v>112</v>
      </c>
      <c r="F25" s="49"/>
      <c r="G25" s="49">
        <v>182720</v>
      </c>
      <c r="H25" s="50"/>
      <c r="I25" s="50" t="s">
        <v>13</v>
      </c>
      <c r="J25" s="50" t="s">
        <v>13</v>
      </c>
      <c r="K25" s="49"/>
      <c r="L25" s="50" t="s">
        <v>13</v>
      </c>
      <c r="M25" s="49"/>
      <c r="N25" s="49"/>
    </row>
    <row r="26" spans="1:14" ht="19.5" customHeight="1">
      <c r="A26" s="27"/>
      <c r="B26" s="58"/>
      <c r="C26" s="58"/>
      <c r="D26" s="58" t="s">
        <v>99</v>
      </c>
      <c r="E26" s="27" t="s">
        <v>100</v>
      </c>
      <c r="F26" s="59"/>
      <c r="G26" s="59">
        <v>50</v>
      </c>
      <c r="H26" s="60"/>
      <c r="I26" s="50" t="s">
        <v>13</v>
      </c>
      <c r="J26" s="50" t="s">
        <v>13</v>
      </c>
      <c r="K26" s="59"/>
      <c r="L26" s="50" t="s">
        <v>13</v>
      </c>
      <c r="M26" s="59"/>
      <c r="N26" s="59"/>
    </row>
    <row r="27" spans="1:14" ht="19.5" customHeight="1">
      <c r="A27" s="27"/>
      <c r="B27" s="58"/>
      <c r="C27" s="58" t="s">
        <v>197</v>
      </c>
      <c r="D27" s="58"/>
      <c r="E27" s="64" t="s">
        <v>198</v>
      </c>
      <c r="F27" s="59">
        <v>850</v>
      </c>
      <c r="G27" s="59">
        <f>SUM(G28:G29)</f>
        <v>16270</v>
      </c>
      <c r="H27" s="60"/>
      <c r="I27" s="50" t="s">
        <v>13</v>
      </c>
      <c r="J27" s="50" t="s">
        <v>13</v>
      </c>
      <c r="K27" s="59">
        <v>16220</v>
      </c>
      <c r="L27" s="50" t="s">
        <v>13</v>
      </c>
      <c r="M27" s="59">
        <f>F27+G27-K27</f>
        <v>900</v>
      </c>
      <c r="N27" s="59"/>
    </row>
    <row r="28" spans="1:14" ht="19.5" customHeight="1">
      <c r="A28" s="27"/>
      <c r="B28" s="58"/>
      <c r="C28" s="58"/>
      <c r="D28" s="58" t="s">
        <v>111</v>
      </c>
      <c r="E28" s="10" t="s">
        <v>112</v>
      </c>
      <c r="F28" s="59"/>
      <c r="G28" s="59">
        <v>16250</v>
      </c>
      <c r="H28" s="60"/>
      <c r="I28" s="50" t="s">
        <v>13</v>
      </c>
      <c r="J28" s="50" t="s">
        <v>13</v>
      </c>
      <c r="K28" s="59"/>
      <c r="L28" s="50" t="s">
        <v>13</v>
      </c>
      <c r="M28" s="59"/>
      <c r="N28" s="59"/>
    </row>
    <row r="29" spans="1:14" ht="19.5" customHeight="1">
      <c r="A29" s="11"/>
      <c r="B29" s="55"/>
      <c r="C29" s="55"/>
      <c r="D29" s="55" t="s">
        <v>99</v>
      </c>
      <c r="E29" s="27" t="s">
        <v>100</v>
      </c>
      <c r="F29" s="51"/>
      <c r="G29" s="51">
        <v>20</v>
      </c>
      <c r="H29" s="52"/>
      <c r="I29" s="52" t="s">
        <v>13</v>
      </c>
      <c r="J29" s="52" t="s">
        <v>13</v>
      </c>
      <c r="K29" s="51"/>
      <c r="L29" s="52" t="s">
        <v>13</v>
      </c>
      <c r="M29" s="51"/>
      <c r="N29" s="51"/>
    </row>
    <row r="30" spans="1:14" s="29" customFormat="1" ht="19.5" customHeight="1">
      <c r="A30" s="93" t="s">
        <v>23</v>
      </c>
      <c r="B30" s="93"/>
      <c r="C30" s="93"/>
      <c r="D30" s="93"/>
      <c r="E30" s="93"/>
      <c r="F30" s="53">
        <f>F22</f>
        <v>16850</v>
      </c>
      <c r="G30" s="53">
        <f>G12+G22</f>
        <v>2411130</v>
      </c>
      <c r="H30" s="53">
        <f>H12</f>
        <v>155000</v>
      </c>
      <c r="I30" s="53"/>
      <c r="J30" s="53">
        <f>J12</f>
        <v>105000</v>
      </c>
      <c r="K30" s="53">
        <f>K12+K22</f>
        <v>2411080</v>
      </c>
      <c r="L30" s="53"/>
      <c r="M30" s="53">
        <f>M22</f>
        <v>16900</v>
      </c>
      <c r="N30" s="53"/>
    </row>
    <row r="31" ht="4.5" customHeight="1"/>
    <row r="32" spans="1:4" ht="12.75" customHeight="1">
      <c r="A32" s="32" t="s">
        <v>33</v>
      </c>
      <c r="B32" s="32"/>
      <c r="C32" s="32"/>
      <c r="D32" s="32"/>
    </row>
    <row r="33" spans="1:4" ht="14.25">
      <c r="A33" s="32" t="s">
        <v>259</v>
      </c>
      <c r="B33" s="32"/>
      <c r="C33" s="32"/>
      <c r="D33" s="32"/>
    </row>
    <row r="34" spans="1:4" ht="12.75">
      <c r="A34" s="32" t="s">
        <v>35</v>
      </c>
      <c r="B34" s="32"/>
      <c r="C34" s="32"/>
      <c r="D34" s="32"/>
    </row>
    <row r="35" spans="1:4" ht="12.75">
      <c r="A35" s="32" t="s">
        <v>34</v>
      </c>
      <c r="B35" s="32"/>
      <c r="C35" s="32"/>
      <c r="D35" s="32"/>
    </row>
  </sheetData>
  <mergeCells count="19">
    <mergeCell ref="A30:E30"/>
    <mergeCell ref="K5:L5"/>
    <mergeCell ref="A1:M1"/>
    <mergeCell ref="A2:M2"/>
    <mergeCell ref="A5:A8"/>
    <mergeCell ref="E5:E8"/>
    <mergeCell ref="F5:F8"/>
    <mergeCell ref="G6:G8"/>
    <mergeCell ref="G5:J5"/>
    <mergeCell ref="H7:H8"/>
    <mergeCell ref="N5:N8"/>
    <mergeCell ref="K6:K8"/>
    <mergeCell ref="L6:L8"/>
    <mergeCell ref="M5:M8"/>
    <mergeCell ref="C5:C8"/>
    <mergeCell ref="B5:B8"/>
    <mergeCell ref="D5:D8"/>
    <mergeCell ref="H6:J6"/>
    <mergeCell ref="I7:J7"/>
  </mergeCells>
  <printOptions horizontalCentered="1"/>
  <pageMargins left="0.5118110236220472" right="0.5118110236220472" top="1.02" bottom="0.63" header="0.5118110236220472" footer="0.5118110236220472"/>
  <pageSetup fitToHeight="0" fitToWidth="1" horizontalDpi="600" verticalDpi="600" orientation="landscape" paperSize="9" scale="84" r:id="rId1"/>
  <headerFooter alignWithMargins="0">
    <oddHeader xml:space="preserve">&amp;R&amp;9Załącznik nr &amp;A
do uchwały Nr IV/33/07
Rady Miejskiej w Golczewie
z dnia 25 stycznia 2007 r.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</cp:lastModifiedBy>
  <cp:lastPrinted>2007-01-26T22:17:49Z</cp:lastPrinted>
  <dcterms:created xsi:type="dcterms:W3CDTF">1998-12-09T13:02:10Z</dcterms:created>
  <dcterms:modified xsi:type="dcterms:W3CDTF">2007-01-26T22:19:22Z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